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15" windowHeight="8520" tabRatio="735" firstSheet="1" activeTab="4"/>
  </bookViews>
  <sheets>
    <sheet name="нормы" sheetId="1" r:id="rId1"/>
    <sheet name="Иммунопрофилактика" sheetId="2" r:id="rId2"/>
    <sheet name="Осмотр врачом" sheetId="3" r:id="rId3"/>
    <sheet name="ППК" sheetId="4" r:id="rId4"/>
    <sheet name="Стоматология" sheetId="5" r:id="rId5"/>
    <sheet name="УЗИ" sheetId="6" r:id="rId6"/>
    <sheet name="прием хирургом" sheetId="7" r:id="rId7"/>
  </sheets>
  <definedNames/>
  <calcPr fullCalcOnLoad="1"/>
</workbook>
</file>

<file path=xl/sharedStrings.xml><?xml version="1.0" encoding="utf-8"?>
<sst xmlns="http://schemas.openxmlformats.org/spreadsheetml/2006/main" count="867" uniqueCount="651">
  <si>
    <t>Наименование платной медицинской услуги</t>
  </si>
  <si>
    <t>№ п/п</t>
  </si>
  <si>
    <t>Наименование услуг</t>
  </si>
  <si>
    <t>Нормы и нормативы</t>
  </si>
  <si>
    <t>трудовых затрат на выполнение</t>
  </si>
  <si>
    <t>нового вида услуги</t>
  </si>
  <si>
    <t>Ед. измер.</t>
  </si>
  <si>
    <t>Характеристика работ</t>
  </si>
  <si>
    <t>Специалисты, оказывающие платную мед.услугу</t>
  </si>
  <si>
    <t>Норма времени, мин.</t>
  </si>
  <si>
    <t>Утверждаю</t>
  </si>
  <si>
    <t>-</t>
  </si>
  <si>
    <t>ПРЕЙСКУРАНТ</t>
  </si>
  <si>
    <t xml:space="preserve">на платные медицинские услуги, </t>
  </si>
  <si>
    <t>Един. измер.</t>
  </si>
  <si>
    <t>процедура</t>
  </si>
  <si>
    <t>Примечание. В тарифах не учтена стоимость лекарственных средств, расходных материалов.</t>
  </si>
  <si>
    <t>Тариф без НДС, руб.</t>
  </si>
  <si>
    <t>Главный врач УЗ "Круглянская ЦРБ"</t>
  </si>
  <si>
    <t>___________________ И.Н.Турко</t>
  </si>
  <si>
    <t>оказываемые учреждением здравоохранения ”Круглянская ЦРБ”</t>
  </si>
  <si>
    <t>Главный бухгалтер                                                             Р.И.Гончарова</t>
  </si>
  <si>
    <t>Зам.гл.врача по ЭВ                                                            В.Г.Агаджанян</t>
  </si>
  <si>
    <t>Проведение процедуры вакцинации</t>
  </si>
  <si>
    <t>врач-терапевт</t>
  </si>
  <si>
    <t xml:space="preserve">медицинская сестра </t>
  </si>
  <si>
    <t>по "Иммунопрофилактике"</t>
  </si>
  <si>
    <t>по "Иммунопрофилактике" для иностранных граждан</t>
  </si>
  <si>
    <t>Тариф с учетом деноминации</t>
  </si>
  <si>
    <t>"_____"______________2017г.</t>
  </si>
  <si>
    <t xml:space="preserve">                                Утверждаю</t>
  </si>
  <si>
    <t>Главный врач УЗ " Круглянская ЦРБ"</t>
  </si>
  <si>
    <t xml:space="preserve">                                     И.Н.Турко</t>
  </si>
  <si>
    <t xml:space="preserve">              01  января 2017г.</t>
  </si>
  <si>
    <t>оказываемые учреждением здравоохранения ”Круглянская  ЦРБ” иностранным гражданам</t>
  </si>
  <si>
    <t>Тариф без НДС</t>
  </si>
  <si>
    <t>Ставка НДС</t>
  </si>
  <si>
    <t>Тариф с НДС</t>
  </si>
  <si>
    <t>Осмотры специалистами</t>
  </si>
  <si>
    <t>Врачом - терапевтом</t>
  </si>
  <si>
    <t>осмотр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</si>
  <si>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</si>
  <si>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</si>
  <si>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</si>
  <si>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</si>
  <si>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Врачом-акушером-гинекологом</t>
  </si>
  <si>
    <t>Врачом-фтизиатром</t>
  </si>
  <si>
    <t>Врачом-психиатром-наркологом</t>
  </si>
  <si>
    <t>Врачом-инфекционистом</t>
  </si>
  <si>
    <t>Врачом-дерматовенерологом</t>
  </si>
  <si>
    <t>Врачом-урологом</t>
  </si>
  <si>
    <t>Врачом-наркологом</t>
  </si>
  <si>
    <t>Врачом-онкологом</t>
  </si>
  <si>
    <t>Врачом-стоматологом</t>
  </si>
  <si>
    <t>Вынесение врачом- специалистом заключительного экспертного решения</t>
  </si>
  <si>
    <t>услуга</t>
  </si>
  <si>
    <t>Регистрация освидетельствуемого медицинским регистром</t>
  </si>
  <si>
    <t xml:space="preserve">     В тарифах не учтена стоимость лекарственных средств, изделий медицинского назначения и других материалов. Которые оплачиваются заказчиком дополнительно.</t>
  </si>
  <si>
    <t>Главный врач УЗ "Круглянская  ЦРБ"</t>
  </si>
  <si>
    <t>_____________И.Н.Турко</t>
  </si>
  <si>
    <t>01.07.2016г.</t>
  </si>
  <si>
    <t>Расчёт стоимости пребывания в палате повышенной комфортности для иностранных граждан</t>
  </si>
  <si>
    <t xml:space="preserve">№ </t>
  </si>
  <si>
    <t>Наименование статей затрат</t>
  </si>
  <si>
    <t>Расчёт стоимости палаты повышенной комфортности</t>
  </si>
  <si>
    <t>Основная заработная плата</t>
  </si>
  <si>
    <t xml:space="preserve"> </t>
  </si>
  <si>
    <t>Дополнительная заработная плата 9.9%</t>
  </si>
  <si>
    <t>Начисления на оплату труда</t>
  </si>
  <si>
    <t>отчисления в фонд социальной защиты населения Министерства труда и социальной защиты РБ,34%</t>
  </si>
  <si>
    <t>страховой взнос по обязательному страхованию от несчастных случаев на производстве и профессиональных заболеваний, 0.01%</t>
  </si>
  <si>
    <t>обязательные страховые взносы на профессиональное пенсионное страхование 0.658%</t>
  </si>
  <si>
    <t>Амортизация -всего</t>
  </si>
  <si>
    <t>4.1.</t>
  </si>
  <si>
    <t>холодильника</t>
  </si>
  <si>
    <t>4.2.</t>
  </si>
  <si>
    <t>телевизора</t>
  </si>
  <si>
    <t>4.3.</t>
  </si>
  <si>
    <t>мягкой мебели</t>
  </si>
  <si>
    <t>4.4.</t>
  </si>
  <si>
    <t>прочей дытовой тезники</t>
  </si>
  <si>
    <t>Итого себестоимость</t>
  </si>
  <si>
    <t>Рентабельность к себестоимости , %</t>
  </si>
  <si>
    <t>Прибыль</t>
  </si>
  <si>
    <t>Итого</t>
  </si>
  <si>
    <t>Тариф без налога на добавленную стоимость</t>
  </si>
  <si>
    <t>Налог на добавленную стоимость, ставка в %</t>
  </si>
  <si>
    <t>Сумма налога на добавленную стоимость</t>
  </si>
  <si>
    <t>Тариф с учетом налога на добавленную стоимость</t>
  </si>
  <si>
    <t>Тариф с учетом округления</t>
  </si>
  <si>
    <t>Действующий тариф</t>
  </si>
  <si>
    <t xml:space="preserve">тариф к утверждению в целях недопущения резкого роста цен с индексом </t>
  </si>
  <si>
    <t>Тариф с учётом округления</t>
  </si>
  <si>
    <t>Главный бухгалтер</t>
  </si>
  <si>
    <t>Р.И.Гончарова</t>
  </si>
  <si>
    <t>В.Г.Агаджанян</t>
  </si>
  <si>
    <t>Утверждаю:</t>
  </si>
  <si>
    <t xml:space="preserve"> "_____"_____________________2017г.</t>
  </si>
  <si>
    <t>Общие стоматологические мероприятия (терапевтические. Амбулаторно-хирургические) для иностранных граждан.</t>
  </si>
  <si>
    <t>Общие стоматологические мероприятия (терапевтические, амбулаторно-хирургические, ортопедические, ортодонтические)</t>
  </si>
  <si>
    <t>1.1.</t>
  </si>
  <si>
    <t>1.1.1.</t>
  </si>
  <si>
    <t>Стоматологическое обследование при первичном обращении</t>
  </si>
  <si>
    <t>обследование</t>
  </si>
  <si>
    <t>1.1.2.</t>
  </si>
  <si>
    <t>Динамическое наблюдение в процессе лечения</t>
  </si>
  <si>
    <t>1.2.1.</t>
  </si>
  <si>
    <t>Мотивация по факторам риска стоматологических заболеваний. Обучение пациента чистке зубов</t>
  </si>
  <si>
    <t>консультация</t>
  </si>
  <si>
    <t>1.2.2.</t>
  </si>
  <si>
    <t>Покрытие одного зуба фторсодержащим или герметизирующим препаратом</t>
  </si>
  <si>
    <t>манипуляция</t>
  </si>
  <si>
    <t>1.2.3.</t>
  </si>
  <si>
    <t>Покрытие последующего зуба фторсодержащим или герметизирующим препаратом</t>
  </si>
  <si>
    <t>1.2.4.</t>
  </si>
  <si>
    <t>Контроль гигиены с применением специальных индексов в области ключевых зубов</t>
  </si>
  <si>
    <t>1.2.5.</t>
  </si>
  <si>
    <t>Контроль гигиены с применением красителей</t>
  </si>
  <si>
    <t>1.2.6.</t>
  </si>
  <si>
    <t>Удаление зубного налета с одного зуба, очистка зуба</t>
  </si>
  <si>
    <t>1.2.7.</t>
  </si>
  <si>
    <t>Инструментальное удаление зубных отложений с одного зуба (крючками)</t>
  </si>
  <si>
    <t>1.2.8.</t>
  </si>
  <si>
    <t>Инструментальное удаление зубных отложений с одного зуба с дополнительным использованием химических препаратов</t>
  </si>
  <si>
    <t>1.2.13.</t>
  </si>
  <si>
    <t>Полирование одного зуба после снятия зубных отложений</t>
  </si>
  <si>
    <t>1.3.2.</t>
  </si>
  <si>
    <t>Инфильтрационная анестезия</t>
  </si>
  <si>
    <t>1.3.3.</t>
  </si>
  <si>
    <t>Проводниковая анестезия</t>
  </si>
  <si>
    <t>1.3.4.</t>
  </si>
  <si>
    <t>Интралигаментарная анестезия</t>
  </si>
  <si>
    <t>1.4.1.</t>
  </si>
  <si>
    <t>Наложение временной пломбы</t>
  </si>
  <si>
    <t>1.4.2.</t>
  </si>
  <si>
    <t>Удаление одной прочнофиксированной пломбы</t>
  </si>
  <si>
    <t>1.4.3.</t>
  </si>
  <si>
    <t>Удаление одной дефектной пломбы</t>
  </si>
  <si>
    <t>1.4.4.</t>
  </si>
  <si>
    <t>Снятие одной пластмассовой коронки</t>
  </si>
  <si>
    <t>1.4.5.</t>
  </si>
  <si>
    <t>Снятие одной штампованной коронки</t>
  </si>
  <si>
    <t>1.4.6.</t>
  </si>
  <si>
    <t>Снятие одной цельнолитой, металлокерамической, металлоакриловой коронки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</si>
  <si>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</si>
  <si>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</si>
  <si>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</si>
  <si>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</si>
  <si>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1.4.15.</t>
  </si>
  <si>
    <t>Оттиск из альгинатной массы</t>
  </si>
  <si>
    <t>1.4.16.</t>
  </si>
  <si>
    <t>Оттиск из силиконовой, полисилоксановой массы</t>
  </si>
  <si>
    <t>1.4.18.</t>
  </si>
  <si>
    <t>Оттиск из гипса</t>
  </si>
  <si>
    <t>Отливка модели из гипса</t>
  </si>
  <si>
    <t>1.4.27.</t>
  </si>
  <si>
    <t>Забор материала для цитологического исследования</t>
  </si>
  <si>
    <t>1.4.28.</t>
  </si>
  <si>
    <t>Забор материала для микробиологического исследования</t>
  </si>
  <si>
    <t>1.4.29.</t>
  </si>
  <si>
    <t>Забор материала для гистологического исследования (биопсия)</t>
  </si>
  <si>
    <t>Стоматология терапевтическая (терапевтическое стоматологическое лечение)</t>
  </si>
  <si>
    <t>Герметизация фиссур одного зуба (неинвазивный метод)</t>
  </si>
  <si>
    <t>Герметизация фиссур одного зуба (инвазивный метод)</t>
  </si>
  <si>
    <t>2.2.</t>
  </si>
  <si>
    <t>Препарирование твердых тканей одного зуба при лечении кариеса (I, II, III, IV, V классов по Блэку) и некариозных заболеваний, возникших после прорезывания зубов с локализацией полостей независимо от поверхности: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</si>
  <si>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</si>
  <si>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</si>
  <si>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</si>
  <si>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</si>
  <si>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</si>
  <si>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при разрушении до 1/2 коронки зуба</t>
  </si>
  <si>
    <t>2.2.4.</t>
  </si>
  <si>
    <t>Препарирование кариозной полости при разрушении более 1/2 коронки зуба</t>
  </si>
  <si>
    <t>2.3.</t>
  </si>
  <si>
    <t>Изготовление изолирующей прокладки</t>
  </si>
  <si>
    <t>2.3.1.</t>
  </si>
  <si>
    <t>Изготовление изолирующей цементосодержащей прокладки</t>
  </si>
  <si>
    <t>2.3.2.</t>
  </si>
  <si>
    <t>Изготовление изолирующей прокладки из стеклоиономерного цемента</t>
  </si>
  <si>
    <t>2.3.3.</t>
  </si>
  <si>
    <t>Изготовление изолирующей фотоотверждаемой (композит, компомер, флоу) прокладки</t>
  </si>
  <si>
    <t>2.3.4.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</si>
  <si>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</si>
  <si>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</si>
  <si>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</si>
  <si>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2.4.</t>
  </si>
  <si>
    <t>Эндодонтическое лечение одного зуба при пульпите и апикальном периодонтите:</t>
  </si>
  <si>
    <t>2.4.1.</t>
  </si>
  <si>
    <t>Препарирование кариозной полости и полости однокорневого зуба</t>
  </si>
  <si>
    <t>2.4.2.</t>
  </si>
  <si>
    <t>Препарирование кариозной полости и полости многокорневого зуба</t>
  </si>
  <si>
    <t>2.4.3.</t>
  </si>
  <si>
    <t>Наложение девитализирующей пасты</t>
  </si>
  <si>
    <t>2.4.4.</t>
  </si>
  <si>
    <t>Инструментальная обработка одного хорошо проходимого канала</t>
  </si>
  <si>
    <t>2.4.5.</t>
  </si>
  <si>
    <t>Инструментальная обработка одного плохо проходимого канала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</si>
  <si>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</si>
  <si>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</si>
  <si>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</si>
  <si>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</si>
  <si>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</si>
  <si>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</si>
  <si>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</si>
  <si>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>Распломбирование и инструментальная обработка одного канала зуба, ранее запломбированного пастой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</si>
  <si>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</si>
  <si>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резорцинформалином</t>
  </si>
  <si>
    <t>2.4.15.</t>
  </si>
  <si>
    <t>Антисептическая обработка одного канала</t>
  </si>
  <si>
    <t>2.4.16.</t>
  </si>
  <si>
    <t>Медикаментозная обработка одного канала с помощью специальных средств для прохождения и расширения корневого канала (люмбрикантов)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</si>
  <si>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</si>
  <si>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</si>
  <si>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</si>
  <si>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</si>
  <si>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</si>
  <si>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</si>
  <si>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</si>
  <si>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>Пломбирование одного канала пастой (силлером)</t>
  </si>
  <si>
    <t>2.4.21.</t>
  </si>
  <si>
    <t>Пломбирование одного канала гуттаперчевыми штифтами на силлере методом конденсации</t>
  </si>
  <si>
    <t>2.4.23.</t>
  </si>
  <si>
    <t>Измерение длины канала при помощи аппарата «Апекслокатор»</t>
  </si>
  <si>
    <t>2.5.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</si>
  <si>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поверхности:</t>
  </si>
  <si>
    <t>2.5.1.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</si>
  <si>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</si>
  <si>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2.5.2.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</si>
  <si>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</si>
  <si>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2.5.3.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</si>
  <si>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</si>
  <si>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2.5.4.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</si>
  <si>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</si>
  <si>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2.11.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</si>
  <si>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поверхности:</t>
  </si>
  <si>
    <t>2.5.5.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</si>
  <si>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</si>
  <si>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2.5.6.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</si>
  <si>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</si>
  <si>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2.5.7.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</si>
  <si>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</si>
  <si>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2.5.8.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</si>
  <si>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</si>
  <si>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поверхности:</t>
  </si>
  <si>
    <t>2.5.9.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</si>
  <si>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</si>
  <si>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2.14.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</si>
  <si>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поверхности:</t>
  </si>
  <si>
    <t>2.5.16.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</si>
  <si>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</si>
  <si>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</si>
  <si>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</si>
  <si>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</si>
  <si>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</si>
  <si>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2.5.19.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</si>
  <si>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</si>
  <si>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2.5.20.</t>
  </si>
  <si>
    <t>Восстановление коронковой части зуба с применением парапульпарного штифта (без стоимости пломбы)</t>
  </si>
  <si>
    <t>2.5.21.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</si>
  <si>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</si>
  <si>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2.5.22.</t>
  </si>
  <si>
    <t>Восстановление коронковой части зуба с применением анкера (интрапульпарного штифта) в одном канале (без стоимости пломбы)</t>
  </si>
  <si>
    <t>2.5.24.</t>
  </si>
  <si>
    <t>Восстановление угла коронковой части зуба при отломе (без стоимости пломбы)</t>
  </si>
  <si>
    <t>2.5.25.</t>
  </si>
  <si>
    <t>Восстановление угла коронковой части зуба при лечении кариеса и пульпита (без стоимости пломбы)</t>
  </si>
  <si>
    <t>2.5.26.</t>
  </si>
  <si>
    <t>Полное восстановление анатомической формы коронковой части фронтального зуба (без стоимости пломбы)</t>
  </si>
  <si>
    <t>2.5.27.</t>
  </si>
  <si>
    <t>Полное восстановление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</si>
  <si>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</si>
  <si>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</si>
  <si>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2.5.29.</t>
  </si>
  <si>
    <t>Установка матрицедержателя</t>
  </si>
  <si>
    <t>2.5.30.</t>
  </si>
  <si>
    <t>Установка межзубных клиньев</t>
  </si>
  <si>
    <t>2.27.</t>
  </si>
  <si>
    <t>Шлифовка, полировка пломбы из композиционного материала:</t>
  </si>
  <si>
    <t>2.5.32.</t>
  </si>
  <si>
    <t>Шлифовка, полировка пломбы из композиционного материала химического отверждения</t>
  </si>
  <si>
    <t>2.5.33.</t>
  </si>
  <si>
    <t>Шлифовка, полировка пломбы из композиционного материала фотоотверждаемого</t>
  </si>
  <si>
    <t>2.5.34.</t>
  </si>
  <si>
    <t>Шлифовка, полировка пломбы из стеклоиономерного цемента</t>
  </si>
  <si>
    <t>2.5.35.</t>
  </si>
  <si>
    <t>Шлифовка, полировка пломбы из амальгамы</t>
  </si>
  <si>
    <t>2.5.36.</t>
  </si>
  <si>
    <t>Герметизация пломбы</t>
  </si>
  <si>
    <t>2.7.</t>
  </si>
  <si>
    <t>Лечение заболеваний периодонта</t>
  </si>
  <si>
    <t>2.7.1.</t>
  </si>
  <si>
    <t>Кюретаж периодонтальных карманов одного зуба</t>
  </si>
  <si>
    <t>2.7.3.</t>
  </si>
  <si>
    <t>Противовоспалительная лечебная повязка в области одного секстанта</t>
  </si>
  <si>
    <t>2.7.4.</t>
  </si>
  <si>
    <t>Наложение защитной повязки в области одного секстанта</t>
  </si>
  <si>
    <t>Общие хирургические мероприятия</t>
  </si>
  <si>
    <t>3.1.1.</t>
  </si>
  <si>
    <t>Перевязка послеоперационного больного</t>
  </si>
  <si>
    <t>3.1.4.</t>
  </si>
  <si>
    <t>Смена межчелюстной резиновой тяги</t>
  </si>
  <si>
    <t>3.1.5.</t>
  </si>
  <si>
    <t>Смена межчелюстной ниточной вязи по Рауэру</t>
  </si>
  <si>
    <t>3.1.6.</t>
  </si>
  <si>
    <t>Снятие шин</t>
  </si>
  <si>
    <t>3.1.7.</t>
  </si>
  <si>
    <t>Снятие швов</t>
  </si>
  <si>
    <t>3.1.8.</t>
  </si>
  <si>
    <t>Наложение швов</t>
  </si>
  <si>
    <t>3.1.10.</t>
  </si>
  <si>
    <t>Операция удаления одного однокорневого зуба</t>
  </si>
  <si>
    <t>операция</t>
  </si>
  <si>
    <t>3.1.12.</t>
  </si>
  <si>
    <t>Операция удаления однокорневого зуба методом выдалбливания с выкраиванием слизисто-надкостничного лоскута</t>
  </si>
  <si>
    <t>3.1.13.</t>
  </si>
  <si>
    <t>Операция удаления однокорневого зуба методом выпиливания и выдалбливания с выкраиванием слизисто-надкостничного лоскута</t>
  </si>
  <si>
    <t>3.1.14.</t>
  </si>
  <si>
    <t>Операция удаления одного многокорневого зуба</t>
  </si>
  <si>
    <t>3.1.16.</t>
  </si>
  <si>
    <t>Операция удаления многокорневого зуба методом выдалбливания с выкраиванием слизисто-надкостничного лоскута</t>
  </si>
  <si>
    <t>3.1.17.</t>
  </si>
  <si>
    <t>Операция удаления многокорневого зуба методом выпиливания и выдалбливания с выкраиванием слизисто-надкостничного лоскута</t>
  </si>
  <si>
    <t>3.1.18.</t>
  </si>
  <si>
    <t>Операция удаления ретенированного зуба</t>
  </si>
  <si>
    <t>3.1.19.</t>
  </si>
  <si>
    <t>Операция усложненного удаления ретенированного зуба</t>
  </si>
  <si>
    <t>3.1.20.</t>
  </si>
  <si>
    <t>Операция удаления одного постоянного зуба третьей степени подвижности или одного молочного зуба</t>
  </si>
  <si>
    <t>3.1.21.</t>
  </si>
  <si>
    <t>Введение лекарственных препаратов в лунку удаленного зуба</t>
  </si>
  <si>
    <t>3.1.22.</t>
  </si>
  <si>
    <t>Остановка луночкового кровотечения</t>
  </si>
  <si>
    <t>3.1.24.</t>
  </si>
  <si>
    <t>Операция компактостеотомии</t>
  </si>
  <si>
    <t>3.1.25.</t>
  </si>
  <si>
    <t>Операция резекции верхушки корня однокорневого зуба в области верхней челюсти</t>
  </si>
  <si>
    <t>3.1.26.</t>
  </si>
  <si>
    <t>Операция резекции верхушки корня однокорневого зуба в области нижней челюсти</t>
  </si>
  <si>
    <t>3.1.27.</t>
  </si>
  <si>
    <t>Операция ампутации корня многокорневого зуба на верхней челюсти</t>
  </si>
  <si>
    <t>3.1.28.</t>
  </si>
  <si>
    <t>Операция коронаро-радикулярной сепарации многокорневого зуба на нижней челюсти</t>
  </si>
  <si>
    <t>3.1.29.</t>
  </si>
  <si>
    <t>Операция гемисекции многокорневого зуба на нижней челюсти</t>
  </si>
  <si>
    <t>3.1.31.</t>
  </si>
  <si>
    <t>Альвеолотомия одной лунки зуба</t>
  </si>
  <si>
    <t>3.2.</t>
  </si>
  <si>
    <t>Хирургическая подготовка полости рта к протезировпанию</t>
  </si>
  <si>
    <t>3.2.1.</t>
  </si>
  <si>
    <t>Удаление экзостозов, остеофитов, атомических образований, затрудняющих протезирование челюстей</t>
  </si>
  <si>
    <t>3.2.2.</t>
  </si>
  <si>
    <t>Иссечение избытков слизистой оболочки альвеолярных отростков челюстей (до 10 см)</t>
  </si>
  <si>
    <t>3.2.6.</t>
  </si>
  <si>
    <t>Пластика укороченной уздечки языка поперечным рассечением</t>
  </si>
  <si>
    <t>3.3.</t>
  </si>
  <si>
    <t>Хирургические методы лечения заболеваний маргинального периодонта</t>
  </si>
  <si>
    <t>3.3.4.</t>
  </si>
  <si>
    <t>Операция гингивэктомии в области двух зубов</t>
  </si>
  <si>
    <t>3.3.5.</t>
  </si>
  <si>
    <t>Операция гингивотомии в области одного зуба</t>
  </si>
  <si>
    <t>3.3.6.</t>
  </si>
  <si>
    <t>Наложение антисептической изолирующей повязки</t>
  </si>
  <si>
    <t>3.4.</t>
  </si>
  <si>
    <t>Лечение пациентов с доброкачественными опухолями и опухолеподобными образованиями в полости рта</t>
  </si>
  <si>
    <t>3.4.1.</t>
  </si>
  <si>
    <t>Операция цистэктомии в области одного зуба без резекции верхушки корня</t>
  </si>
  <si>
    <t>3.4.2.</t>
  </si>
  <si>
    <t>Операция цистэктомии в области одного зуба с резекцией верхушки корня</t>
  </si>
  <si>
    <t>3.4.6.</t>
  </si>
  <si>
    <t>Удаление эпулиса альвеолярного отростка челюсти без замещения дефекта</t>
  </si>
  <si>
    <t>3.4.7.</t>
  </si>
  <si>
    <t>Удаление эпулиса альвеолярного отростка челюсти с замещением дефекта</t>
  </si>
  <si>
    <t>3.4.8.</t>
  </si>
  <si>
    <t>Цистотомия ранул в полости рта</t>
  </si>
  <si>
    <t>3.4.9.</t>
  </si>
  <si>
    <t>Удаление ретенционной кисты малой слюнной железы, слизистой оболочки полости рта, губы</t>
  </si>
  <si>
    <t>3.4.10.</t>
  </si>
  <si>
    <t>Удаление атеромы</t>
  </si>
  <si>
    <t>3.4.14.</t>
  </si>
  <si>
    <t>Иссечение либо коагуляция гипертрофированного межзубного сосочка</t>
  </si>
  <si>
    <t>3.5.</t>
  </si>
  <si>
    <t>Восполительные процессы челюстно-лицевой полости рта</t>
  </si>
  <si>
    <t>3.5.1.</t>
  </si>
  <si>
    <t>Первичная хирургическая обработка субпериостального абсцесса</t>
  </si>
  <si>
    <t>3.5.2.</t>
  </si>
  <si>
    <t>Первичная хирургическая обработка парадентального абсцесса</t>
  </si>
  <si>
    <t>3.5.3.</t>
  </si>
  <si>
    <t>Перикоронароэктомия</t>
  </si>
  <si>
    <t>3.5.4.</t>
  </si>
  <si>
    <t>Перикоронаротомия</t>
  </si>
  <si>
    <t>3.5.5.</t>
  </si>
  <si>
    <t>Лечение альвеолита одной лунки зуба</t>
  </si>
  <si>
    <t>3.5.6.</t>
  </si>
  <si>
    <t>Первичная хирургическая обработка абсцессов мягких тканей челюстно-лицевой области</t>
  </si>
  <si>
    <t>3.6.</t>
  </si>
  <si>
    <t>Прочие хирургические мероприятия</t>
  </si>
  <si>
    <t>3.6.6.</t>
  </si>
  <si>
    <t>Первичная хирургическая обработка травмы мягких тканей лица и полости рта без дефекта тканей размером до 2 см</t>
  </si>
  <si>
    <t>3.6.7.</t>
  </si>
  <si>
    <t>Первичная хирургическая обработка травмы мягких тканей лица и полости рта с дефектом ткани до 2 см</t>
  </si>
  <si>
    <t>3.6.10.</t>
  </si>
  <si>
    <t>Наложение первичных отсроченных швов на раны лица</t>
  </si>
  <si>
    <t>3.6.11.</t>
  </si>
  <si>
    <t>Наложение вторичных швов на раны лица</t>
  </si>
  <si>
    <t>3.6.12.</t>
  </si>
  <si>
    <t>Диагностическая блокада ветвей тройничного нерва</t>
  </si>
  <si>
    <t>3.6.13.</t>
  </si>
  <si>
    <t>Диагностическая пункция</t>
  </si>
  <si>
    <t>Агаджанян В.Г.  75111</t>
  </si>
  <si>
    <t>Стоматология ортопедическая (клиническая часть ортопедического стоматологического лечения)</t>
  </si>
  <si>
    <t>Временная фиксация одной коронки</t>
  </si>
  <si>
    <t>Временная фиксация последующей коронки в протезе</t>
  </si>
  <si>
    <t>Постоянная фиксация одной коронки, реставрационной вкладки</t>
  </si>
  <si>
    <t>Постоянная фиксация одной последующей коронки в протезе, реставрационной вкладки</t>
  </si>
  <si>
    <t>4.5.</t>
  </si>
  <si>
    <t>Постоянная фиксация вкладки культевой со штифтом</t>
  </si>
  <si>
    <t>4.6.</t>
  </si>
  <si>
    <t>Исправление фасетки пластмассой</t>
  </si>
  <si>
    <t>4.9.</t>
  </si>
  <si>
    <t>Клиническая параллелометрия</t>
  </si>
  <si>
    <t>4.10.</t>
  </si>
  <si>
    <t>Коррекция съемного протеза</t>
  </si>
  <si>
    <t>4.11.</t>
  </si>
  <si>
    <t>Перебазировка съемного протеза, починка</t>
  </si>
  <si>
    <t>4.12.</t>
  </si>
  <si>
    <t>Оттиск функциональный</t>
  </si>
  <si>
    <t>4.13.</t>
  </si>
  <si>
    <t>Припасовка индивидуальной ложки</t>
  </si>
  <si>
    <t>4.14.</t>
  </si>
  <si>
    <t>Определение фиксированного прикуса</t>
  </si>
  <si>
    <t>4.15.</t>
  </si>
  <si>
    <t>Определение центральной оклюзии с использованием восковых валиков</t>
  </si>
  <si>
    <t>4.16.</t>
  </si>
  <si>
    <t>Проверка конструкции съемного протеза</t>
  </si>
  <si>
    <t>4.17.</t>
  </si>
  <si>
    <t>Проверка каркаса бюгельного протеза</t>
  </si>
  <si>
    <t>4.18.</t>
  </si>
  <si>
    <t>Сдача съемного протеза</t>
  </si>
  <si>
    <t>4.19.</t>
  </si>
  <si>
    <t>Препарирование одного зуба, корня под культевую штифтовую вкладку с одним каналом</t>
  </si>
  <si>
    <t>4.20.</t>
  </si>
  <si>
    <t>Препарирование одного зуба, корня под культевую штифтовую вкладку с двумя каналами</t>
  </si>
  <si>
    <t>4.21.</t>
  </si>
  <si>
    <t>Препарирование одного зуба, корня под культевую штифтовую вкладку с тремя каналами</t>
  </si>
  <si>
    <t>4.22.</t>
  </si>
  <si>
    <t>Моделирование вкладки культевой со штифтом</t>
  </si>
  <si>
    <t>4.23.</t>
  </si>
  <si>
    <t>Препарирование одного зуба под вкладку из композиционного, керамического материала, ложе для шинирующего протеза</t>
  </si>
  <si>
    <t>4.24.</t>
  </si>
  <si>
    <t>Припасовка вкладки культевой со штифтом</t>
  </si>
  <si>
    <t>4.25.</t>
  </si>
  <si>
    <t>Припасовка вкладки культевой со штифтом (зуботехнической)</t>
  </si>
  <si>
    <t>4.26.</t>
  </si>
  <si>
    <t>Припасовка вкладки из композиционного, керамического материала</t>
  </si>
  <si>
    <t>4.27.</t>
  </si>
  <si>
    <t>Препарирование одного зуба под коронку штампованную, колпачок</t>
  </si>
  <si>
    <t>4.28.</t>
  </si>
  <si>
    <t>Усложненное препарирование одного зуба под коронку штампованную, колпачок</t>
  </si>
  <si>
    <t>4.29.</t>
  </si>
  <si>
    <t>Препарирование одного зуба под коронку штампованную бюгельную</t>
  </si>
  <si>
    <t>4.30.</t>
  </si>
  <si>
    <t>Усложненное препарирование одного зуба под коронку штампованную бюгельную</t>
  </si>
  <si>
    <t>4.31.</t>
  </si>
  <si>
    <t>Препарирование одного зуба под штампованную коронку с облицовкой</t>
  </si>
  <si>
    <t>4.32.</t>
  </si>
  <si>
    <t>Усложненное препарирование одного зуба под штампованную коронку с облицовкой</t>
  </si>
  <si>
    <t>4.33.</t>
  </si>
  <si>
    <t>Препарирование одного зуба под коронку колпачковую, титановую</t>
  </si>
  <si>
    <t>4.34.</t>
  </si>
  <si>
    <t>Усложненное препарирование одного зуба под коронку колпачковую, титановую</t>
  </si>
  <si>
    <t>4.35.</t>
  </si>
  <si>
    <t>Препарирование одного зуба под коронку пластмассовую</t>
  </si>
  <si>
    <t>4.36.</t>
  </si>
  <si>
    <t>Усложненное препарирование одного зуба под коронку пластмассовую</t>
  </si>
  <si>
    <t>4.37.</t>
  </si>
  <si>
    <t>Препарирование одного зуба под коронку цельнолитую</t>
  </si>
  <si>
    <t>4.38.</t>
  </si>
  <si>
    <t>Усложненное препарирование одного зуба под коронку цельнолитую</t>
  </si>
  <si>
    <t>4.39.</t>
  </si>
  <si>
    <t>Препарирование одного зуба под коронку металлокерамическую, металлоакриловую, металлокомпозитную, безметалловую</t>
  </si>
  <si>
    <t>4.40.</t>
  </si>
  <si>
    <t>Усложненное препарирование одного зуба под коронку металлокерамическую, металлоакриловую, металлокомпозитную, безметалловую</t>
  </si>
  <si>
    <t>4.41.</t>
  </si>
  <si>
    <t>Препарирование одного зуба под полукоронку, ламинат</t>
  </si>
  <si>
    <t>4.42.</t>
  </si>
  <si>
    <t>Усложненное препарирование одного зуба под полукоронку, ламинат</t>
  </si>
  <si>
    <t>4.43.</t>
  </si>
  <si>
    <t>Припасовка одной штампованной, бюгельной коронки, колпачка</t>
  </si>
  <si>
    <t>4.44.</t>
  </si>
  <si>
    <t>Припасовка одной коронки с облицовкой, пластмассовой</t>
  </si>
  <si>
    <t>4.45.</t>
  </si>
  <si>
    <t>Припасовка одной коронки колпачковой (титановой)</t>
  </si>
  <si>
    <t>4.46.</t>
  </si>
  <si>
    <t>Припасовка одной коронки цельнолитой</t>
  </si>
  <si>
    <t>4.47.</t>
  </si>
  <si>
    <t>Припасовка одной коронки металлокерамической, металлоакриловой, металлокомпозитной, безметалловой</t>
  </si>
  <si>
    <t>4.48.</t>
  </si>
  <si>
    <t>Припасовка одной полукоронки, ламината</t>
  </si>
  <si>
    <t>4.49.</t>
  </si>
  <si>
    <t>Припасовка каркаса мостовидного протеза (штампованного паяного, цельнолитого, металлокерамического, металлоакрилового, металлокомпозитного, адгезионного, пластмассового, керамического безметаллового) из расчета на одну единицу</t>
  </si>
  <si>
    <t>4.50.</t>
  </si>
  <si>
    <t>Сдача несъемной конструкции протеза из расчета на одну единицу</t>
  </si>
  <si>
    <t>Зуботехнические работы</t>
  </si>
  <si>
    <t>6.1.</t>
  </si>
  <si>
    <t>6.2.</t>
  </si>
  <si>
    <t>Отливка модели из супергипса</t>
  </si>
  <si>
    <t>6.3.</t>
  </si>
  <si>
    <t>Отливка модели комбинированной</t>
  </si>
  <si>
    <t>6.4.</t>
  </si>
  <si>
    <t>Изготовление съемных пластиночных протезов:</t>
  </si>
  <si>
    <t>6.4.1.</t>
  </si>
  <si>
    <t>Изготовление съемного пластиночного протеза с одним зубом из пластмассы</t>
  </si>
  <si>
    <t>6.4.2.</t>
  </si>
  <si>
    <t>Изготовление съемного пластиночного протеза с двумя зубами из пластмассы</t>
  </si>
  <si>
    <t>6.4.3.</t>
  </si>
  <si>
    <t>Изготовление съемного пластиночного протеза с тремя зубами из пластмассы</t>
  </si>
  <si>
    <t>6.4.4.</t>
  </si>
  <si>
    <t>Изготовление съемного пластиночного протеза с четырьмя зубами из пластмассы</t>
  </si>
  <si>
    <t>6.4.5.</t>
  </si>
  <si>
    <t>Изготовление съемного пластиночного протеза с пятью зубами из пластмассы</t>
  </si>
  <si>
    <t>6.4.6.</t>
  </si>
  <si>
    <t>Изготовление съемного пластиночного протеза с шестью зубами из пластмассы</t>
  </si>
  <si>
    <t>6.4.7.</t>
  </si>
  <si>
    <t>Изготовление съемного пластиночного протеза с семью зубами из пластмассы</t>
  </si>
  <si>
    <t>6.4.8.</t>
  </si>
  <si>
    <t>Изготовление съемного пластиночного протеза с восемью зубами из пластмассы</t>
  </si>
  <si>
    <t>6.4.9.</t>
  </si>
  <si>
    <t>Изготовление съемного пластиночного протеза с девятью зубами из пластмассы</t>
  </si>
  <si>
    <t>6.4.10.</t>
  </si>
  <si>
    <t>Изготовление съемного пластиночного протеза с десятью зубами из пластмассы</t>
  </si>
  <si>
    <t>6.4.11.</t>
  </si>
  <si>
    <t>Изготовление съемного пластиночного протеза с одиннадцатью зубами из пластмассы</t>
  </si>
  <si>
    <t>6.4.12.</t>
  </si>
  <si>
    <t>Изготовление съемного пластиночного протеза с двенадцатью зубами из пластмассы</t>
  </si>
  <si>
    <t>6.4.13.</t>
  </si>
  <si>
    <t>Изготовление съемного пластиночного протеза с тринадцатью зубами из пластмассы</t>
  </si>
  <si>
    <t>6.4.14.</t>
  </si>
  <si>
    <t>Изготовление полного съемного пластиночного протеза с зубами из пластмассы</t>
  </si>
  <si>
    <t>6.4.15.</t>
  </si>
  <si>
    <t>Изготовление полного съемного пластиночного протеза с зубами из пластмассы с усложненной постановкой зубов</t>
  </si>
  <si>
    <t>6.4.16.</t>
  </si>
  <si>
    <t>Изготовление полного съемного пластиночного протеза с зубами из пластмассы с фиксацией на имплантатах</t>
  </si>
  <si>
    <t>6.4.17.</t>
  </si>
  <si>
    <t>Приварка одного зуба из пластмассы</t>
  </si>
  <si>
    <t>6.4.22.</t>
  </si>
  <si>
    <t>Изготовление мягкой прокладки к базису</t>
  </si>
  <si>
    <t>6.4.23.</t>
  </si>
  <si>
    <t>Изготовление индивидуальной ложки (жесткой)</t>
  </si>
  <si>
    <t>6.4.24.</t>
  </si>
  <si>
    <t>Изготовление кламмера гнутого</t>
  </si>
  <si>
    <t>6.4.25.</t>
  </si>
  <si>
    <t>Изготовление телескопического крепления</t>
  </si>
  <si>
    <t>6.6.</t>
  </si>
  <si>
    <t>Изготовление несъемных штампованно-паяных и пластмассовых протезов:</t>
  </si>
  <si>
    <t>6.6.1.</t>
  </si>
  <si>
    <t>Изготовление коронки стальной восстановительной, экваторной коронки</t>
  </si>
  <si>
    <t>6.6.2.</t>
  </si>
  <si>
    <t>Изготовление коронки стальной восстановительной с пластмассовой облицовкой</t>
  </si>
  <si>
    <t>6.6.3.</t>
  </si>
  <si>
    <t>Изготовление коронки стальной восстановительной бюгельной</t>
  </si>
  <si>
    <t>6.6.4.</t>
  </si>
  <si>
    <t>Изготовление коронки стальной восстановительной с покрытием двуокисью титана и пластмассовой облицовкой (коронки титановой)</t>
  </si>
  <si>
    <t>6.6.5.</t>
  </si>
  <si>
    <t>Изготовление коронки пластмассовой</t>
  </si>
  <si>
    <t>6.6.6.</t>
  </si>
  <si>
    <t>Изготовление искусственного пластмассового зуба</t>
  </si>
  <si>
    <t>6.6.7.</t>
  </si>
  <si>
    <t>Изготовление коронки колпачковой с фасеткой (по Бородюку)</t>
  </si>
  <si>
    <t>6.6.8.</t>
  </si>
  <si>
    <t>Изготовление искусственного зуба литого</t>
  </si>
  <si>
    <t>6.6.9.</t>
  </si>
  <si>
    <t>Изготовление искусственного зуба литого с пластмассовой фасеткой</t>
  </si>
  <si>
    <t>6.6.10.</t>
  </si>
  <si>
    <t>Спайка деталей (одна спайка)</t>
  </si>
  <si>
    <t>6.6.11.</t>
  </si>
  <si>
    <t>Изготовление окклюзионной накладки, лапки</t>
  </si>
  <si>
    <t>6.18.</t>
  </si>
  <si>
    <t>Изготовление ортодонтических протезов и аппаратов:</t>
  </si>
  <si>
    <t>6.18.2.</t>
  </si>
  <si>
    <t>Изготовление прикусного шаблона из воска</t>
  </si>
  <si>
    <t>Заместитель главного врача по экономическим вопросам                        В.Г.Агаджанян</t>
  </si>
  <si>
    <t xml:space="preserve">                                                                            Главный врач УЗ "Круглянская ЦРБ"</t>
  </si>
  <si>
    <t xml:space="preserve">                                                                          ___________________ И.Н.Турко</t>
  </si>
  <si>
    <t>"01"  "июля" 2016г.</t>
  </si>
  <si>
    <t>ПРЕЙСКУРАНТ №2</t>
  </si>
  <si>
    <t xml:space="preserve">на платные медицинские услуги по проведению ультразвуковых исследований для иностранных граждан оказываемых УЗ "Круглянская ЦРБ" </t>
  </si>
  <si>
    <t>№п/п</t>
  </si>
  <si>
    <t>Ед.измер.</t>
  </si>
  <si>
    <t>Ультразвуковые исследования</t>
  </si>
  <si>
    <t>3.1.1.3.</t>
  </si>
  <si>
    <t xml:space="preserve">УЗИ печени, желчного пузыря без определения функции </t>
  </si>
  <si>
    <t>исследование</t>
  </si>
  <si>
    <t>16р. 09к.</t>
  </si>
  <si>
    <t>3.1.2.3.</t>
  </si>
  <si>
    <t xml:space="preserve">УЗИ печени, желчного пузыря с определением функции </t>
  </si>
  <si>
    <t>18р. 3к</t>
  </si>
  <si>
    <t>3.1.3.3.</t>
  </si>
  <si>
    <t xml:space="preserve">УЗИ поджелудочной железы </t>
  </si>
  <si>
    <t>9р. 92к.</t>
  </si>
  <si>
    <t>3.1.5.3.</t>
  </si>
  <si>
    <t xml:space="preserve">УЗИ селезенки </t>
  </si>
  <si>
    <t>7р. 32к.</t>
  </si>
  <si>
    <t>3.2.1.3.</t>
  </si>
  <si>
    <t xml:space="preserve">УЗИ почек и надпочечников </t>
  </si>
  <si>
    <t>14р. 64к.</t>
  </si>
  <si>
    <t>3.2.2.3.</t>
  </si>
  <si>
    <t xml:space="preserve">УЗИ мочевого пузыря </t>
  </si>
  <si>
    <t>3.2.3.3.</t>
  </si>
  <si>
    <t xml:space="preserve">УЗИ мочевого пузыря с определением остаточной мочи </t>
  </si>
  <si>
    <t>10р. 98к.</t>
  </si>
  <si>
    <t>3.2.6.3.</t>
  </si>
  <si>
    <t xml:space="preserve">УЗИ предстательной железы с мочевым пузырем и определением остаточной мочи (трансабдомиально) </t>
  </si>
  <si>
    <t>18р. 3к.</t>
  </si>
  <si>
    <t>3.2.10.3.</t>
  </si>
  <si>
    <t xml:space="preserve">УЗИ матки и придатков с мочевым пузырем (трансабдомиально) </t>
  </si>
  <si>
    <t>3.2.12.3.</t>
  </si>
  <si>
    <t xml:space="preserve">УЗИ плода в 1 триместре до 11 недель беременности </t>
  </si>
  <si>
    <t>3.2.13.3.</t>
  </si>
  <si>
    <t xml:space="preserve">УЗИ плода в 1 триместре с 11 недель до 14 недель беременности </t>
  </si>
  <si>
    <t>21р. 96к.</t>
  </si>
  <si>
    <t>3.2.14.3.</t>
  </si>
  <si>
    <t xml:space="preserve">УЗИ плода во 2 и 3 триместрах беременности </t>
  </si>
  <si>
    <t>21р. 87к.</t>
  </si>
  <si>
    <t>3.3.1.3.</t>
  </si>
  <si>
    <t xml:space="preserve">УЗИ щитовидной железы с лимфатическими поверхностными узлами </t>
  </si>
  <si>
    <t>14р. 58к.</t>
  </si>
  <si>
    <t>3.3.2.3.</t>
  </si>
  <si>
    <t xml:space="preserve">УЗИ молочной железы с лимфатическими поверхностными узлами </t>
  </si>
  <si>
    <t>18р. 22к.</t>
  </si>
  <si>
    <t>3.3.3.3.</t>
  </si>
  <si>
    <t xml:space="preserve">УЗИ слюнных желез (или подчелюстных или околоушных) </t>
  </si>
  <si>
    <t>7р. 29к.</t>
  </si>
  <si>
    <t>3.3.4.3.</t>
  </si>
  <si>
    <t xml:space="preserve">УЗИ мягких тканей </t>
  </si>
  <si>
    <t xml:space="preserve">Эхокардиография (М+В режим) </t>
  </si>
  <si>
    <r>
      <t xml:space="preserve">Примечание. В тарифах </t>
    </r>
    <r>
      <rPr>
        <sz val="9"/>
        <rFont val="Times New Roman"/>
        <family val="1"/>
      </rPr>
      <t>не учтена</t>
    </r>
    <r>
      <rPr>
        <sz val="9"/>
        <rFont val="Times New Roman"/>
        <family val="1"/>
      </rPr>
      <t xml:space="preserve"> стоимость лекарственных средств, расходных материалов.</t>
    </r>
  </si>
  <si>
    <t>Агаджанян 51-914</t>
  </si>
  <si>
    <t xml:space="preserve">                                Утверждаю:</t>
  </si>
  <si>
    <t xml:space="preserve">    _________________                  И.Н.Турко</t>
  </si>
  <si>
    <t xml:space="preserve">              27 сентября  2016 г.</t>
  </si>
  <si>
    <t>ПРЕЙСКУРАНТ №1</t>
  </si>
  <si>
    <r>
      <t xml:space="preserve">на платные медицинские услуги по  хирургическим манипуляциям для иностранных </t>
    </r>
    <r>
      <rPr>
        <u val="single"/>
        <sz val="10"/>
        <rFont val="Arial Cyr"/>
        <family val="0"/>
      </rPr>
      <t xml:space="preserve"> граждан, </t>
    </r>
    <r>
      <rPr>
        <sz val="10"/>
        <rFont val="Arial Cyr"/>
        <family val="0"/>
      </rPr>
      <t xml:space="preserve">оказываемые УЗ "Круглянская ЦРБ" </t>
    </r>
  </si>
  <si>
    <t>Приём хирургических больных</t>
  </si>
  <si>
    <t>Первичный приём врача-хирурга</t>
  </si>
  <si>
    <t>приём</t>
  </si>
  <si>
    <t>1.2.</t>
  </si>
  <si>
    <t>Повторный приём врача-хирурга</t>
  </si>
  <si>
    <t>2.1.</t>
  </si>
  <si>
    <t>Перевязка</t>
  </si>
  <si>
    <t>Экономист                                    В.Г.Агаджанян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</si>
</sst>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  <numFmt numFmtId="174" formatCode="_-* #,##0.0_р_._-;\-* #,##0.0_р_._-;_-* &quot;-&quot;??_р_._-;_-@_-"/>
  </numFmts>
  <fonts count="61">
    <font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6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2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distributed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0" fontId="17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1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5" fillId="0" borderId="14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1" fontId="14" fillId="0" borderId="0" xfId="0" applyNumberFormat="1" applyFont="1" applyAlignment="1">
      <alignment horizontal="center"/>
    </xf>
    <xf numFmtId="1" fontId="1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3" fillId="0" borderId="12" xfId="0" applyFont="1" applyBorder="1" applyAlignment="1">
      <alignment horizontal="left" vertical="distributed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1" fontId="16" fillId="0" borderId="0" xfId="0" applyNumberFormat="1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distributed" wrapText="1"/>
    </xf>
    <xf numFmtId="0" fontId="2" fillId="0" borderId="17" xfId="0" applyFont="1" applyBorder="1" applyAlignment="1">
      <alignment horizontal="left" vertical="distributed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125" style="0" customWidth="1"/>
    <col min="2" max="2" width="26.125" style="0" customWidth="1"/>
    <col min="3" max="3" width="10.625" style="0" customWidth="1"/>
    <col min="4" max="4" width="20.75390625" style="0" customWidth="1"/>
    <col min="5" max="5" width="13.75390625" style="0" customWidth="1"/>
    <col min="6" max="6" width="8.75390625" style="0" customWidth="1"/>
  </cols>
  <sheetData>
    <row r="1" ht="12.75">
      <c r="D1" s="6"/>
    </row>
    <row r="7" spans="1:6" ht="12.75">
      <c r="A7" s="83" t="s">
        <v>3</v>
      </c>
      <c r="B7" s="83"/>
      <c r="C7" s="83"/>
      <c r="D7" s="83"/>
      <c r="E7" s="83"/>
      <c r="F7" s="83"/>
    </row>
    <row r="8" spans="1:6" ht="12.75">
      <c r="A8" s="83" t="s">
        <v>4</v>
      </c>
      <c r="B8" s="83"/>
      <c r="C8" s="83"/>
      <c r="D8" s="83"/>
      <c r="E8" s="83"/>
      <c r="F8" s="83"/>
    </row>
    <row r="9" spans="1:6" ht="12.75">
      <c r="A9" s="83" t="s">
        <v>5</v>
      </c>
      <c r="B9" s="83"/>
      <c r="C9" s="83"/>
      <c r="D9" s="83"/>
      <c r="E9" s="83"/>
      <c r="F9" s="83"/>
    </row>
    <row r="10" spans="1:6" ht="12.75">
      <c r="A10" s="83" t="s">
        <v>26</v>
      </c>
      <c r="B10" s="83"/>
      <c r="C10" s="83"/>
      <c r="D10" s="83"/>
      <c r="E10" s="83"/>
      <c r="F10" s="83"/>
    </row>
    <row r="11" spans="1:6" ht="12.75">
      <c r="A11" s="5"/>
      <c r="B11" s="5"/>
      <c r="C11" s="5"/>
      <c r="D11" s="5"/>
      <c r="E11" s="5"/>
      <c r="F11" s="5"/>
    </row>
    <row r="13" spans="1:7" ht="51">
      <c r="A13" s="3" t="s">
        <v>1</v>
      </c>
      <c r="B13" s="2" t="s">
        <v>0</v>
      </c>
      <c r="C13" s="2" t="s">
        <v>6</v>
      </c>
      <c r="D13" s="2" t="s">
        <v>7</v>
      </c>
      <c r="E13" s="2" t="s">
        <v>8</v>
      </c>
      <c r="F13" s="2" t="s">
        <v>9</v>
      </c>
      <c r="G13" s="1"/>
    </row>
    <row r="14" spans="1:7" ht="25.5">
      <c r="A14" s="3">
        <v>1</v>
      </c>
      <c r="B14" s="2" t="s">
        <v>23</v>
      </c>
      <c r="C14" s="2" t="s">
        <v>15</v>
      </c>
      <c r="D14" s="2"/>
      <c r="E14" s="2" t="s">
        <v>24</v>
      </c>
      <c r="F14" s="2">
        <v>15</v>
      </c>
      <c r="G14" s="1"/>
    </row>
    <row r="15" spans="1:6" ht="25.5">
      <c r="A15" s="9">
        <v>1</v>
      </c>
      <c r="B15" s="7" t="s">
        <v>23</v>
      </c>
      <c r="C15" s="3" t="s">
        <v>15</v>
      </c>
      <c r="D15" s="10" t="s">
        <v>11</v>
      </c>
      <c r="E15" s="8" t="s">
        <v>25</v>
      </c>
      <c r="F15" s="9">
        <v>6</v>
      </c>
    </row>
    <row r="19" ht="12.75">
      <c r="B19" t="s">
        <v>21</v>
      </c>
    </row>
    <row r="20" ht="12.75">
      <c r="B20" t="s">
        <v>22</v>
      </c>
    </row>
  </sheetData>
  <sheetProtection/>
  <mergeCells count="4">
    <mergeCell ref="A10:F10"/>
    <mergeCell ref="A7:F7"/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8"/>
  <sheetViews>
    <sheetView zoomScale="75" zoomScaleNormal="75" zoomScalePageLayoutView="0" workbookViewId="0" topLeftCell="A1">
      <selection activeCell="I22" sqref="I22"/>
    </sheetView>
  </sheetViews>
  <sheetFormatPr defaultColWidth="9.00390625" defaultRowHeight="12.75"/>
  <cols>
    <col min="1" max="1" width="3.375" style="0" customWidth="1"/>
    <col min="2" max="2" width="7.125" style="0" bestFit="1" customWidth="1"/>
    <col min="3" max="3" width="42.25390625" style="0" customWidth="1"/>
    <col min="4" max="4" width="11.625" style="0" customWidth="1"/>
    <col min="5" max="5" width="11.375" style="0" customWidth="1"/>
  </cols>
  <sheetData>
    <row r="3" spans="4:5" ht="15">
      <c r="D3" s="4"/>
      <c r="E3" s="11" t="s">
        <v>10</v>
      </c>
    </row>
    <row r="4" spans="4:5" ht="15">
      <c r="D4" s="4" t="s">
        <v>18</v>
      </c>
      <c r="E4" s="4"/>
    </row>
    <row r="5" spans="4:5" ht="15">
      <c r="D5" s="4" t="s">
        <v>19</v>
      </c>
      <c r="E5" s="4"/>
    </row>
    <row r="6" spans="4:5" ht="15">
      <c r="D6" s="4" t="s">
        <v>29</v>
      </c>
      <c r="E6" s="4"/>
    </row>
    <row r="8" spans="2:5" ht="15.75">
      <c r="B8" s="88" t="s">
        <v>12</v>
      </c>
      <c r="C8" s="88"/>
      <c r="D8" s="88"/>
      <c r="E8" s="88"/>
    </row>
    <row r="9" spans="2:5" ht="15.75">
      <c r="B9" s="89" t="s">
        <v>13</v>
      </c>
      <c r="C9" s="89"/>
      <c r="D9" s="89"/>
      <c r="E9" s="89"/>
    </row>
    <row r="10" spans="2:5" ht="15.75">
      <c r="B10" s="89" t="s">
        <v>20</v>
      </c>
      <c r="C10" s="89"/>
      <c r="D10" s="89"/>
      <c r="E10" s="89"/>
    </row>
    <row r="11" spans="2:5" ht="15.75">
      <c r="B11" s="17"/>
      <c r="C11" s="90" t="s">
        <v>27</v>
      </c>
      <c r="D11" s="90"/>
      <c r="E11" s="90"/>
    </row>
    <row r="12" ht="10.5" customHeight="1">
      <c r="B12" s="12"/>
    </row>
    <row r="13" spans="2:6" ht="51">
      <c r="B13" s="16" t="s">
        <v>1</v>
      </c>
      <c r="C13" s="16" t="s">
        <v>2</v>
      </c>
      <c r="D13" s="16" t="s">
        <v>14</v>
      </c>
      <c r="E13" s="16" t="s">
        <v>17</v>
      </c>
      <c r="F13" s="22" t="s">
        <v>28</v>
      </c>
    </row>
    <row r="14" spans="2:9" ht="12.75" customHeight="1">
      <c r="B14" s="18">
        <v>1</v>
      </c>
      <c r="C14" s="85" t="s">
        <v>23</v>
      </c>
      <c r="D14" s="86"/>
      <c r="E14" s="87"/>
      <c r="F14" s="13"/>
      <c r="G14" s="15"/>
      <c r="H14" s="15"/>
      <c r="I14" s="15"/>
    </row>
    <row r="15" spans="2:6" ht="15.75">
      <c r="B15" s="19">
        <v>1</v>
      </c>
      <c r="C15" s="13" t="s">
        <v>23</v>
      </c>
      <c r="D15" s="14" t="s">
        <v>15</v>
      </c>
      <c r="E15" s="20">
        <v>23700</v>
      </c>
      <c r="F15" s="23">
        <v>2.37</v>
      </c>
    </row>
    <row r="16" spans="2:5" ht="12.75">
      <c r="B16" s="21" t="s">
        <v>16</v>
      </c>
      <c r="C16" s="21"/>
      <c r="D16" s="21"/>
      <c r="E16" s="21"/>
    </row>
    <row r="18" spans="5:6" ht="12.75">
      <c r="E18" s="84"/>
      <c r="F18" s="84"/>
    </row>
  </sheetData>
  <sheetProtection/>
  <mergeCells count="6">
    <mergeCell ref="E18:F18"/>
    <mergeCell ref="C14:E14"/>
    <mergeCell ref="B8:E8"/>
    <mergeCell ref="B9:E9"/>
    <mergeCell ref="B10:E10"/>
    <mergeCell ref="C11:E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35.00390625" style="0" customWidth="1"/>
  </cols>
  <sheetData>
    <row r="2" spans="2:6" ht="12.75">
      <c r="B2" s="84" t="s">
        <v>30</v>
      </c>
      <c r="C2" s="84"/>
      <c r="D2" s="84"/>
      <c r="E2" s="84"/>
      <c r="F2" s="84"/>
    </row>
    <row r="3" ht="12.75">
      <c r="C3" t="s">
        <v>31</v>
      </c>
    </row>
    <row r="4" spans="3:6" ht="12.75">
      <c r="C4" s="84" t="s">
        <v>32</v>
      </c>
      <c r="D4" s="84"/>
      <c r="E4" s="84"/>
      <c r="F4" s="84"/>
    </row>
    <row r="5" spans="3:6" ht="12.75">
      <c r="C5" s="84" t="s">
        <v>33</v>
      </c>
      <c r="D5" s="84"/>
      <c r="E5" s="84"/>
      <c r="F5" s="84"/>
    </row>
    <row r="6" spans="1:6" ht="12.75">
      <c r="A6" s="84"/>
      <c r="B6" s="84"/>
      <c r="C6" s="84"/>
      <c r="D6" s="84"/>
      <c r="E6" s="84"/>
      <c r="F6" s="84"/>
    </row>
    <row r="7" spans="1:6" ht="12.75">
      <c r="A7" s="84" t="s">
        <v>12</v>
      </c>
      <c r="B7" s="84"/>
      <c r="C7" s="84"/>
      <c r="D7" s="84"/>
      <c r="E7" s="84"/>
      <c r="F7" s="84"/>
    </row>
    <row r="8" spans="1:6" ht="12.75">
      <c r="A8" s="84" t="s">
        <v>13</v>
      </c>
      <c r="B8" s="84"/>
      <c r="C8" s="84"/>
      <c r="D8" s="84"/>
      <c r="E8" s="84"/>
      <c r="F8" s="84"/>
    </row>
    <row r="9" spans="1:7" ht="12.75">
      <c r="A9" s="84" t="s">
        <v>34</v>
      </c>
      <c r="B9" s="84"/>
      <c r="C9" s="84"/>
      <c r="D9" s="84"/>
      <c r="E9" s="84"/>
      <c r="F9" s="84"/>
      <c r="G9" s="91"/>
    </row>
    <row r="11" spans="1:7" ht="51">
      <c r="A11" s="2" t="s">
        <v>1</v>
      </c>
      <c r="B11" s="2" t="s">
        <v>2</v>
      </c>
      <c r="C11" s="2" t="s">
        <v>14</v>
      </c>
      <c r="D11" s="2" t="s">
        <v>35</v>
      </c>
      <c r="E11" s="2" t="s">
        <v>36</v>
      </c>
      <c r="F11" s="2" t="s">
        <v>37</v>
      </c>
      <c r="G11" s="2" t="s">
        <v>28</v>
      </c>
    </row>
    <row r="12" spans="1:7" ht="12.75">
      <c r="A12" s="2">
        <v>1</v>
      </c>
      <c r="B12" s="92" t="s">
        <v>38</v>
      </c>
      <c r="C12" s="92"/>
      <c r="D12" s="92"/>
      <c r="E12" s="92"/>
      <c r="F12" s="92"/>
      <c r="G12" s="3"/>
    </row>
    <row r="13" spans="1:7" ht="19.5" customHeight="1">
      <c r="A13" s="2">
        <v>1.1</v>
      </c>
      <c r="B13" s="2" t="s">
        <v>39</v>
      </c>
      <c r="C13" s="2" t="s">
        <v>40</v>
      </c>
      <c r="D13" s="2">
        <v>111000</v>
      </c>
      <c r="E13" s="2">
        <v>22200</v>
      </c>
      <c r="F13" s="2">
        <f>D13+E13</f>
        <v>133200</v>
      </c>
      <c r="G13" s="3">
        <v>13.32</v>
      </c>
    </row>
    <row r="14" spans="1:7" ht="20.25" customHeight="1">
      <c r="A14" s="2">
        <v>1.2</v>
      </c>
      <c r="B14" s="2" t="s">
        <v>41</v>
      </c>
      <c r="C14" s="2" t="s">
        <v>40</v>
      </c>
      <c r="D14" s="2">
        <v>112300</v>
      </c>
      <c r="E14" s="2">
        <v>22500</v>
      </c>
      <c r="F14" s="2">
        <f aca="true" t="shared" si="0" ref="F14:F28">D14+E14</f>
        <v>134800</v>
      </c>
      <c r="G14" s="3">
        <v>13.48</v>
      </c>
    </row>
    <row r="15" spans="1:7" ht="18" customHeight="1">
      <c r="A15" s="2">
        <v>1.3</v>
      </c>
      <c r="B15" s="2" t="s">
        <v>42</v>
      </c>
      <c r="C15" s="2" t="s">
        <v>40</v>
      </c>
      <c r="D15" s="2">
        <v>125200</v>
      </c>
      <c r="E15" s="2">
        <v>25000</v>
      </c>
      <c r="F15" s="2">
        <f t="shared" si="0"/>
        <v>150200</v>
      </c>
      <c r="G15" s="3">
        <v>15.02</v>
      </c>
    </row>
    <row r="16" spans="1:7" ht="22.5" customHeight="1">
      <c r="A16" s="2">
        <v>1.4</v>
      </c>
      <c r="B16" s="2" t="s">
        <v>43</v>
      </c>
      <c r="C16" s="2" t="s">
        <v>40</v>
      </c>
      <c r="D16" s="2">
        <v>103700</v>
      </c>
      <c r="E16" s="2">
        <v>20800</v>
      </c>
      <c r="F16" s="2">
        <f t="shared" si="0"/>
        <v>124500</v>
      </c>
      <c r="G16" s="3">
        <v>12.45</v>
      </c>
    </row>
    <row r="17" spans="1:7" ht="17.25" customHeight="1">
      <c r="A17" s="2">
        <v>1.5</v>
      </c>
      <c r="B17" s="2" t="s">
        <v>44</v>
      </c>
      <c r="C17" s="2" t="s">
        <v>40</v>
      </c>
      <c r="D17" s="2">
        <v>102700</v>
      </c>
      <c r="E17" s="2">
        <v>20600</v>
      </c>
      <c r="F17" s="2">
        <f t="shared" si="0"/>
        <v>123300</v>
      </c>
      <c r="G17" s="3">
        <v>12.33</v>
      </c>
    </row>
    <row r="18" spans="1:7" ht="26.25" customHeight="1">
      <c r="A18" s="2">
        <v>1.6</v>
      </c>
      <c r="B18" s="2" t="s">
        <v>45</v>
      </c>
      <c r="C18" s="2" t="s">
        <v>40</v>
      </c>
      <c r="D18" s="2">
        <v>180300</v>
      </c>
      <c r="E18" s="2">
        <v>36100</v>
      </c>
      <c r="F18" s="2">
        <f t="shared" si="0"/>
        <v>216400</v>
      </c>
      <c r="G18" s="3">
        <v>21.64</v>
      </c>
    </row>
    <row r="19" spans="1:7" ht="21" customHeight="1">
      <c r="A19" s="2">
        <v>1.7</v>
      </c>
      <c r="B19" s="2" t="s">
        <v>46</v>
      </c>
      <c r="C19" s="2" t="s">
        <v>40</v>
      </c>
      <c r="D19" s="2">
        <v>137600</v>
      </c>
      <c r="E19" s="2">
        <v>27500</v>
      </c>
      <c r="F19" s="2">
        <f t="shared" si="0"/>
        <v>165100</v>
      </c>
      <c r="G19" s="3">
        <v>16.51</v>
      </c>
    </row>
    <row r="20" spans="1:7" ht="21.75" customHeight="1">
      <c r="A20" s="2">
        <v>1.8</v>
      </c>
      <c r="B20" s="2" t="s">
        <v>47</v>
      </c>
      <c r="C20" s="2" t="s">
        <v>40</v>
      </c>
      <c r="D20" s="2">
        <v>193400</v>
      </c>
      <c r="E20" s="2">
        <v>38700</v>
      </c>
      <c r="F20" s="2">
        <f t="shared" si="0"/>
        <v>232100</v>
      </c>
      <c r="G20" s="3">
        <v>23.21</v>
      </c>
    </row>
    <row r="21" spans="1:7" ht="18.75" customHeight="1">
      <c r="A21" s="2">
        <v>1.9</v>
      </c>
      <c r="B21" s="2" t="s">
        <v>48</v>
      </c>
      <c r="C21" s="2" t="s">
        <v>40</v>
      </c>
      <c r="D21" s="2">
        <v>168200</v>
      </c>
      <c r="E21" s="2">
        <v>33700</v>
      </c>
      <c r="F21" s="2">
        <f t="shared" si="0"/>
        <v>201900</v>
      </c>
      <c r="G21" s="3">
        <v>20.19</v>
      </c>
    </row>
    <row r="22" spans="1:7" ht="23.25" customHeight="1">
      <c r="A22" s="2">
        <v>1.1</v>
      </c>
      <c r="B22" s="2" t="s">
        <v>49</v>
      </c>
      <c r="C22" s="2" t="s">
        <v>40</v>
      </c>
      <c r="D22" s="2">
        <v>168200</v>
      </c>
      <c r="E22" s="2">
        <v>33700</v>
      </c>
      <c r="F22" s="2">
        <f t="shared" si="0"/>
        <v>201900</v>
      </c>
      <c r="G22" s="3">
        <v>20.19</v>
      </c>
    </row>
    <row r="23" spans="1:7" ht="18.75" customHeight="1">
      <c r="A23" s="2">
        <v>1.11</v>
      </c>
      <c r="B23" s="2" t="s">
        <v>50</v>
      </c>
      <c r="C23" s="2" t="s">
        <v>40</v>
      </c>
      <c r="D23" s="2">
        <v>113900</v>
      </c>
      <c r="E23" s="2">
        <v>22800</v>
      </c>
      <c r="F23" s="2">
        <f t="shared" si="0"/>
        <v>136700</v>
      </c>
      <c r="G23" s="3">
        <v>13.67</v>
      </c>
    </row>
    <row r="24" spans="1:7" ht="21.75" customHeight="1">
      <c r="A24" s="2">
        <v>1.12</v>
      </c>
      <c r="B24" s="2" t="s">
        <v>51</v>
      </c>
      <c r="C24" s="2" t="s">
        <v>40</v>
      </c>
      <c r="D24" s="2">
        <v>193400</v>
      </c>
      <c r="E24" s="2">
        <v>38700</v>
      </c>
      <c r="F24" s="2">
        <f t="shared" si="0"/>
        <v>232100</v>
      </c>
      <c r="G24" s="3">
        <v>23.21</v>
      </c>
    </row>
    <row r="25" spans="1:7" ht="18" customHeight="1">
      <c r="A25" s="2">
        <v>1.13</v>
      </c>
      <c r="B25" s="2" t="s">
        <v>52</v>
      </c>
      <c r="C25" s="2" t="s">
        <v>40</v>
      </c>
      <c r="D25" s="2">
        <v>180600</v>
      </c>
      <c r="E25" s="2">
        <v>36100</v>
      </c>
      <c r="F25" s="2">
        <f t="shared" si="0"/>
        <v>216700</v>
      </c>
      <c r="G25" s="3">
        <v>21.67</v>
      </c>
    </row>
    <row r="26" spans="1:7" ht="19.5" customHeight="1">
      <c r="A26" s="2">
        <v>1.14</v>
      </c>
      <c r="B26" s="2" t="s">
        <v>53</v>
      </c>
      <c r="C26" s="2" t="s">
        <v>40</v>
      </c>
      <c r="D26" s="2">
        <v>139600</v>
      </c>
      <c r="E26" s="2">
        <v>27900</v>
      </c>
      <c r="F26" s="2">
        <f t="shared" si="0"/>
        <v>167500</v>
      </c>
      <c r="G26" s="3">
        <v>16.75</v>
      </c>
    </row>
    <row r="27" spans="1:7" ht="27.75" customHeight="1">
      <c r="A27" s="2">
        <v>1.15</v>
      </c>
      <c r="B27" s="2" t="s">
        <v>54</v>
      </c>
      <c r="C27" s="2" t="s">
        <v>55</v>
      </c>
      <c r="D27" s="2">
        <v>153000</v>
      </c>
      <c r="E27" s="2">
        <v>30600</v>
      </c>
      <c r="F27" s="2">
        <f t="shared" si="0"/>
        <v>183600</v>
      </c>
      <c r="G27" s="3">
        <v>18.36</v>
      </c>
    </row>
    <row r="28" spans="1:7" ht="30.75" customHeight="1">
      <c r="A28" s="2">
        <v>1.16</v>
      </c>
      <c r="B28" s="2" t="s">
        <v>56</v>
      </c>
      <c r="C28" s="2" t="s">
        <v>55</v>
      </c>
      <c r="D28" s="2">
        <v>63400</v>
      </c>
      <c r="E28" s="2">
        <v>1100</v>
      </c>
      <c r="F28" s="2">
        <f t="shared" si="0"/>
        <v>64500</v>
      </c>
      <c r="G28" s="3">
        <v>6.45</v>
      </c>
    </row>
    <row r="29" spans="1:7" ht="28.5" customHeight="1">
      <c r="A29" s="93" t="s">
        <v>57</v>
      </c>
      <c r="B29" s="93"/>
      <c r="C29" s="93"/>
      <c r="D29" s="93"/>
      <c r="E29" s="93"/>
      <c r="F29" s="93"/>
      <c r="G29" s="3"/>
    </row>
    <row r="34" spans="1:6" ht="12.75">
      <c r="A34" s="84"/>
      <c r="B34" s="84"/>
      <c r="C34" s="84"/>
      <c r="D34" s="84"/>
      <c r="E34" s="84"/>
      <c r="F34" s="84"/>
    </row>
  </sheetData>
  <sheetProtection/>
  <mergeCells count="10">
    <mergeCell ref="A9:G9"/>
    <mergeCell ref="B12:F12"/>
    <mergeCell ref="A29:F29"/>
    <mergeCell ref="A34:F34"/>
    <mergeCell ref="B2:F2"/>
    <mergeCell ref="C4:F4"/>
    <mergeCell ref="C5:F5"/>
    <mergeCell ref="A6:F6"/>
    <mergeCell ref="A7:F7"/>
    <mergeCell ref="A8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5.25390625" style="51" customWidth="1"/>
    <col min="3" max="3" width="33.875" style="51" customWidth="1"/>
    <col min="4" max="4" width="23.00390625" style="51" customWidth="1"/>
  </cols>
  <sheetData>
    <row r="1" spans="1:4" ht="12.75">
      <c r="A1" s="25"/>
      <c r="B1" s="26"/>
      <c r="C1" s="26"/>
      <c r="D1" s="27" t="s">
        <v>10</v>
      </c>
    </row>
    <row r="2" spans="1:4" ht="12.75" customHeight="1">
      <c r="A2" s="25"/>
      <c r="B2" s="26"/>
      <c r="C2" s="26"/>
      <c r="D2" s="28" t="s">
        <v>58</v>
      </c>
    </row>
    <row r="3" spans="1:4" ht="12.75">
      <c r="A3" s="25"/>
      <c r="B3" s="26"/>
      <c r="C3" s="26"/>
      <c r="D3" s="24" t="s">
        <v>59</v>
      </c>
    </row>
    <row r="4" spans="1:4" ht="12.75">
      <c r="A4" s="29"/>
      <c r="B4" s="30"/>
      <c r="C4" s="31"/>
      <c r="D4" s="29" t="s">
        <v>60</v>
      </c>
    </row>
    <row r="5" spans="1:4" ht="34.5" customHeight="1">
      <c r="A5" s="94" t="s">
        <v>61</v>
      </c>
      <c r="B5" s="94"/>
      <c r="C5" s="94"/>
      <c r="D5" s="94"/>
    </row>
    <row r="6" spans="1:4" ht="13.5" customHeight="1">
      <c r="A6" s="95"/>
      <c r="B6" s="95"/>
      <c r="C6" s="95"/>
      <c r="D6" s="95"/>
    </row>
    <row r="7" spans="1:4" s="32" customFormat="1" ht="15" customHeight="1">
      <c r="A7" s="95"/>
      <c r="B7" s="95"/>
      <c r="C7" s="95"/>
      <c r="D7" s="95"/>
    </row>
    <row r="8" spans="2:4" s="32" customFormat="1" ht="15">
      <c r="B8" s="33"/>
      <c r="C8" s="34"/>
      <c r="D8" s="35"/>
    </row>
    <row r="9" spans="2:5" s="32" customFormat="1" ht="57">
      <c r="B9" s="36" t="s">
        <v>62</v>
      </c>
      <c r="C9" s="37" t="s">
        <v>63</v>
      </c>
      <c r="D9" s="38" t="s">
        <v>64</v>
      </c>
      <c r="E9" s="39" t="s">
        <v>28</v>
      </c>
    </row>
    <row r="10" spans="2:5" s="32" customFormat="1" ht="15">
      <c r="B10" s="36">
        <v>1</v>
      </c>
      <c r="C10" s="40" t="s">
        <v>65</v>
      </c>
      <c r="D10" s="41">
        <v>25584</v>
      </c>
      <c r="E10" s="42" t="s">
        <v>66</v>
      </c>
    </row>
    <row r="11" spans="2:5" s="32" customFormat="1" ht="24">
      <c r="B11" s="36">
        <v>2</v>
      </c>
      <c r="C11" s="40" t="s">
        <v>67</v>
      </c>
      <c r="D11" s="41">
        <f>ROUND(D10*9.9%,1)</f>
        <v>2532.8</v>
      </c>
      <c r="E11" s="42"/>
    </row>
    <row r="12" spans="2:5" s="32" customFormat="1" ht="15">
      <c r="B12" s="36">
        <v>3</v>
      </c>
      <c r="C12" s="40" t="s">
        <v>68</v>
      </c>
      <c r="D12" s="43">
        <f>D13+D14+D15</f>
        <v>9767.208544000001</v>
      </c>
      <c r="E12" s="42"/>
    </row>
    <row r="13" spans="2:5" s="32" customFormat="1" ht="25.5" customHeight="1">
      <c r="B13" s="36"/>
      <c r="C13" s="40" t="s">
        <v>69</v>
      </c>
      <c r="D13" s="43">
        <f>ROUND((D10+D11)*34%,1)</f>
        <v>9559.7</v>
      </c>
      <c r="E13" s="42"/>
    </row>
    <row r="14" spans="2:5" s="32" customFormat="1" ht="36.75" customHeight="1">
      <c r="B14" s="36"/>
      <c r="C14" s="40" t="s">
        <v>70</v>
      </c>
      <c r="D14" s="43">
        <f>ROUND((D10+D11)*0.08%,1)</f>
        <v>22.5</v>
      </c>
      <c r="E14" s="42"/>
    </row>
    <row r="15" spans="2:5" s="32" customFormat="1" ht="26.25" customHeight="1">
      <c r="B15" s="36"/>
      <c r="C15" s="40" t="s">
        <v>71</v>
      </c>
      <c r="D15" s="43">
        <f>(D10+D11)*0.658%</f>
        <v>185.008544</v>
      </c>
      <c r="E15" s="42"/>
    </row>
    <row r="16" spans="1:5" s="45" customFormat="1" ht="15">
      <c r="A16" s="32"/>
      <c r="B16" s="36">
        <v>4</v>
      </c>
      <c r="C16" s="40" t="s">
        <v>72</v>
      </c>
      <c r="D16" s="41">
        <f>D17+D18+D19+D20</f>
        <v>3850</v>
      </c>
      <c r="E16" s="44"/>
    </row>
    <row r="17" spans="1:5" s="45" customFormat="1" ht="15">
      <c r="A17" s="32"/>
      <c r="B17" s="36" t="s">
        <v>73</v>
      </c>
      <c r="C17" s="40" t="s">
        <v>74</v>
      </c>
      <c r="D17" s="41">
        <v>2050</v>
      </c>
      <c r="E17" s="44"/>
    </row>
    <row r="18" spans="1:5" s="45" customFormat="1" ht="15">
      <c r="A18" s="32"/>
      <c r="B18" s="36" t="s">
        <v>75</v>
      </c>
      <c r="C18" s="40" t="s">
        <v>76</v>
      </c>
      <c r="D18" s="41">
        <v>1800</v>
      </c>
      <c r="E18" s="44"/>
    </row>
    <row r="19" spans="1:5" s="45" customFormat="1" ht="15">
      <c r="A19" s="32"/>
      <c r="B19" s="36" t="s">
        <v>77</v>
      </c>
      <c r="C19" s="40" t="s">
        <v>78</v>
      </c>
      <c r="D19" s="41">
        <v>0</v>
      </c>
      <c r="E19" s="44"/>
    </row>
    <row r="20" spans="1:5" s="45" customFormat="1" ht="15">
      <c r="A20" s="32"/>
      <c r="B20" s="36" t="s">
        <v>79</v>
      </c>
      <c r="C20" s="40" t="s">
        <v>80</v>
      </c>
      <c r="D20" s="41">
        <v>0</v>
      </c>
      <c r="E20" s="44"/>
    </row>
    <row r="21" spans="1:5" s="45" customFormat="1" ht="15">
      <c r="A21" s="32"/>
      <c r="B21" s="36">
        <v>5</v>
      </c>
      <c r="C21" s="40" t="s">
        <v>81</v>
      </c>
      <c r="D21" s="41">
        <f>D10+D11+D12+D16</f>
        <v>41734.008544</v>
      </c>
      <c r="E21" s="44"/>
    </row>
    <row r="22" spans="1:5" s="45" customFormat="1" ht="15">
      <c r="A22" s="32"/>
      <c r="B22" s="36">
        <v>6</v>
      </c>
      <c r="C22" s="40" t="s">
        <v>82</v>
      </c>
      <c r="D22" s="41">
        <v>300</v>
      </c>
      <c r="E22" s="44"/>
    </row>
    <row r="23" spans="1:5" s="45" customFormat="1" ht="15">
      <c r="A23" s="32"/>
      <c r="B23" s="36">
        <v>7</v>
      </c>
      <c r="C23" s="40" t="s">
        <v>83</v>
      </c>
      <c r="D23" s="41">
        <f>D21*D22/100</f>
        <v>125202.02563199999</v>
      </c>
      <c r="E23" s="44"/>
    </row>
    <row r="24" spans="1:5" s="45" customFormat="1" ht="15">
      <c r="A24" s="32"/>
      <c r="B24" s="36">
        <v>8</v>
      </c>
      <c r="C24" s="40" t="s">
        <v>84</v>
      </c>
      <c r="D24" s="41">
        <f>D19+D23</f>
        <v>125202.02563199999</v>
      </c>
      <c r="E24" s="44"/>
    </row>
    <row r="25" spans="1:5" s="45" customFormat="1" ht="15">
      <c r="A25" s="32"/>
      <c r="B25" s="36">
        <v>11</v>
      </c>
      <c r="C25" s="40"/>
      <c r="D25" s="41"/>
      <c r="E25" s="44"/>
    </row>
    <row r="26" spans="1:5" s="45" customFormat="1" ht="24">
      <c r="A26" s="32"/>
      <c r="B26" s="36">
        <v>12</v>
      </c>
      <c r="C26" s="40" t="s">
        <v>85</v>
      </c>
      <c r="D26" s="41">
        <f>D21+D23</f>
        <v>166936.034176</v>
      </c>
      <c r="E26" s="44"/>
    </row>
    <row r="27" spans="1:5" s="45" customFormat="1" ht="24">
      <c r="A27" s="32"/>
      <c r="B27" s="36">
        <v>13</v>
      </c>
      <c r="C27" s="40" t="s">
        <v>86</v>
      </c>
      <c r="D27" s="41">
        <v>20</v>
      </c>
      <c r="E27" s="44"/>
    </row>
    <row r="28" spans="1:5" s="45" customFormat="1" ht="24">
      <c r="A28"/>
      <c r="B28" s="46">
        <v>14</v>
      </c>
      <c r="C28" s="47" t="s">
        <v>87</v>
      </c>
      <c r="D28" s="46">
        <f>ROUND(D26*D27/100,1)</f>
        <v>33387.2</v>
      </c>
      <c r="E28" s="44"/>
    </row>
    <row r="29" spans="1:5" s="45" customFormat="1" ht="24">
      <c r="A29"/>
      <c r="B29" s="46">
        <v>15</v>
      </c>
      <c r="C29" s="47" t="s">
        <v>88</v>
      </c>
      <c r="D29" s="48">
        <f>ROUND(D26+D28,1)</f>
        <v>200323.2</v>
      </c>
      <c r="E29" s="44"/>
    </row>
    <row r="30" spans="1:5" s="45" customFormat="1" ht="12.75">
      <c r="A30"/>
      <c r="B30" s="46">
        <v>16</v>
      </c>
      <c r="C30" s="47" t="s">
        <v>89</v>
      </c>
      <c r="D30" s="46">
        <v>200300</v>
      </c>
      <c r="E30" s="44"/>
    </row>
    <row r="31" spans="1:5" s="45" customFormat="1" ht="12.75">
      <c r="A31"/>
      <c r="B31" s="46">
        <v>17</v>
      </c>
      <c r="C31" s="47" t="s">
        <v>90</v>
      </c>
      <c r="D31" s="46"/>
      <c r="E31" s="44"/>
    </row>
    <row r="32" spans="1:5" s="45" customFormat="1" ht="36">
      <c r="A32"/>
      <c r="B32" s="46">
        <v>18</v>
      </c>
      <c r="C32" s="47" t="s">
        <v>91</v>
      </c>
      <c r="D32" s="46"/>
      <c r="E32" s="44"/>
    </row>
    <row r="33" spans="1:5" s="45" customFormat="1" ht="12.75">
      <c r="A33"/>
      <c r="B33" s="46">
        <v>19</v>
      </c>
      <c r="C33" s="47" t="s">
        <v>92</v>
      </c>
      <c r="D33" s="46">
        <f>D30</f>
        <v>200300</v>
      </c>
      <c r="E33" s="44">
        <v>20.03</v>
      </c>
    </row>
    <row r="34" spans="1:4" s="45" customFormat="1" ht="12.75">
      <c r="A34"/>
      <c r="B34" s="3"/>
      <c r="C34" s="3"/>
      <c r="D34" s="3"/>
    </row>
    <row r="35" spans="1:4" s="45" customFormat="1" ht="15">
      <c r="A35" s="32"/>
      <c r="B35" s="49"/>
      <c r="C35" t="s">
        <v>93</v>
      </c>
      <c r="D35" t="s">
        <v>94</v>
      </c>
    </row>
    <row r="36" spans="1:4" s="45" customFormat="1" ht="15">
      <c r="A36" s="32"/>
      <c r="B36" s="49"/>
      <c r="C36"/>
      <c r="D36"/>
    </row>
    <row r="37" spans="1:4" s="45" customFormat="1" ht="15">
      <c r="A37" s="32"/>
      <c r="B37" s="49"/>
      <c r="C37" s="96" t="s">
        <v>95</v>
      </c>
      <c r="D37" s="96"/>
    </row>
    <row r="38" spans="2:4" s="45" customFormat="1" ht="18.75">
      <c r="B38" s="50"/>
      <c r="C38" s="50"/>
      <c r="D38" s="50"/>
    </row>
    <row r="39" spans="2:4" s="45" customFormat="1" ht="18.75">
      <c r="B39" s="50"/>
      <c r="C39" s="50"/>
      <c r="D39" s="50"/>
    </row>
    <row r="40" spans="2:4" s="45" customFormat="1" ht="18.75">
      <c r="B40" s="50"/>
      <c r="C40" s="50"/>
      <c r="D40" s="50"/>
    </row>
    <row r="41" spans="2:4" s="45" customFormat="1" ht="18.75">
      <c r="B41" s="50"/>
      <c r="C41" s="50"/>
      <c r="D41" s="50"/>
    </row>
    <row r="42" spans="2:4" s="45" customFormat="1" ht="18.75">
      <c r="B42" s="50"/>
      <c r="C42" s="50"/>
      <c r="D42" s="50"/>
    </row>
    <row r="43" spans="2:4" s="45" customFormat="1" ht="18.75">
      <c r="B43" s="50"/>
      <c r="C43" s="50"/>
      <c r="D43" s="50"/>
    </row>
    <row r="44" spans="2:4" s="45" customFormat="1" ht="18.75">
      <c r="B44" s="50"/>
      <c r="C44" s="50"/>
      <c r="D44" s="50"/>
    </row>
    <row r="45" spans="2:4" s="45" customFormat="1" ht="18.75">
      <c r="B45" s="50"/>
      <c r="C45" s="50"/>
      <c r="D45" s="50"/>
    </row>
    <row r="46" spans="2:4" s="45" customFormat="1" ht="18.75">
      <c r="B46" s="50"/>
      <c r="C46" s="50"/>
      <c r="D46" s="50"/>
    </row>
    <row r="47" spans="2:4" s="45" customFormat="1" ht="18.75">
      <c r="B47" s="50"/>
      <c r="C47" s="50"/>
      <c r="D47" s="50"/>
    </row>
    <row r="48" spans="2:4" s="45" customFormat="1" ht="18.75">
      <c r="B48" s="50"/>
      <c r="C48" s="50"/>
      <c r="D48" s="50"/>
    </row>
    <row r="49" spans="2:4" s="45" customFormat="1" ht="18.75">
      <c r="B49" s="50"/>
      <c r="C49" s="50"/>
      <c r="D49" s="50"/>
    </row>
    <row r="50" spans="2:4" s="45" customFormat="1" ht="18.75">
      <c r="B50" s="50"/>
      <c r="C50" s="50"/>
      <c r="D50" s="50"/>
    </row>
    <row r="51" spans="2:4" s="45" customFormat="1" ht="18.75">
      <c r="B51" s="50"/>
      <c r="C51" s="50"/>
      <c r="D51" s="50"/>
    </row>
    <row r="52" spans="2:4" s="45" customFormat="1" ht="18.75">
      <c r="B52" s="50"/>
      <c r="C52" s="50"/>
      <c r="D52" s="50"/>
    </row>
    <row r="53" spans="2:4" s="45" customFormat="1" ht="18.75">
      <c r="B53" s="50"/>
      <c r="C53" s="50"/>
      <c r="D53" s="50"/>
    </row>
    <row r="54" spans="2:4" s="45" customFormat="1" ht="18.75">
      <c r="B54" s="50"/>
      <c r="C54" s="50"/>
      <c r="D54" s="50"/>
    </row>
    <row r="55" spans="2:4" s="45" customFormat="1" ht="18.75">
      <c r="B55" s="50"/>
      <c r="C55" s="50"/>
      <c r="D55" s="50"/>
    </row>
    <row r="56" spans="2:4" s="45" customFormat="1" ht="18.75">
      <c r="B56" s="50"/>
      <c r="C56" s="50"/>
      <c r="D56" s="50"/>
    </row>
    <row r="57" spans="2:4" s="45" customFormat="1" ht="18.75">
      <c r="B57" s="50"/>
      <c r="C57" s="50"/>
      <c r="D57" s="50"/>
    </row>
    <row r="58" spans="2:4" s="45" customFormat="1" ht="18.75">
      <c r="B58" s="50"/>
      <c r="C58" s="50"/>
      <c r="D58" s="50"/>
    </row>
    <row r="59" spans="2:4" s="45" customFormat="1" ht="18.75">
      <c r="B59" s="50"/>
      <c r="C59" s="50"/>
      <c r="D59" s="50"/>
    </row>
    <row r="60" spans="2:4" s="45" customFormat="1" ht="18.75">
      <c r="B60" s="50"/>
      <c r="C60" s="50"/>
      <c r="D60" s="50"/>
    </row>
    <row r="61" spans="2:4" s="45" customFormat="1" ht="18.75">
      <c r="B61" s="50"/>
      <c r="C61" s="50"/>
      <c r="D61" s="50"/>
    </row>
    <row r="62" spans="2:4" s="45" customFormat="1" ht="18.75">
      <c r="B62" s="50"/>
      <c r="C62" s="50"/>
      <c r="D62" s="50"/>
    </row>
    <row r="63" spans="2:4" s="45" customFormat="1" ht="18.75">
      <c r="B63" s="50"/>
      <c r="C63" s="50"/>
      <c r="D63" s="50"/>
    </row>
    <row r="64" spans="2:4" s="45" customFormat="1" ht="18.75">
      <c r="B64" s="50"/>
      <c r="C64" s="50"/>
      <c r="D64" s="50"/>
    </row>
    <row r="65" spans="2:4" s="45" customFormat="1" ht="18.75">
      <c r="B65" s="50"/>
      <c r="C65" s="50"/>
      <c r="D65" s="50"/>
    </row>
    <row r="66" spans="2:4" s="45" customFormat="1" ht="18.75">
      <c r="B66" s="50"/>
      <c r="C66" s="50"/>
      <c r="D66" s="50"/>
    </row>
    <row r="67" spans="2:4" s="45" customFormat="1" ht="18.75">
      <c r="B67" s="50"/>
      <c r="C67" s="50"/>
      <c r="D67" s="50"/>
    </row>
    <row r="68" spans="2:4" s="45" customFormat="1" ht="18.75">
      <c r="B68" s="50"/>
      <c r="C68" s="50"/>
      <c r="D68" s="50"/>
    </row>
    <row r="69" spans="2:4" s="45" customFormat="1" ht="18.75">
      <c r="B69" s="50"/>
      <c r="C69" s="50"/>
      <c r="D69" s="50"/>
    </row>
    <row r="70" spans="2:4" s="45" customFormat="1" ht="18.75">
      <c r="B70" s="50"/>
      <c r="C70" s="50"/>
      <c r="D70" s="50"/>
    </row>
    <row r="71" spans="2:4" s="45" customFormat="1" ht="18.75">
      <c r="B71" s="50"/>
      <c r="C71" s="50"/>
      <c r="D71" s="50"/>
    </row>
    <row r="72" spans="2:4" s="45" customFormat="1" ht="18.75">
      <c r="B72" s="50"/>
      <c r="C72" s="50"/>
      <c r="D72" s="50"/>
    </row>
    <row r="73" spans="2:4" s="45" customFormat="1" ht="18.75">
      <c r="B73" s="50"/>
      <c r="C73" s="50"/>
      <c r="D73" s="50"/>
    </row>
    <row r="74" spans="2:4" s="45" customFormat="1" ht="18.75">
      <c r="B74" s="50"/>
      <c r="C74" s="50"/>
      <c r="D74" s="50"/>
    </row>
    <row r="75" spans="2:4" s="45" customFormat="1" ht="18.75">
      <c r="B75" s="50"/>
      <c r="C75" s="50"/>
      <c r="D75" s="50"/>
    </row>
    <row r="76" spans="2:4" s="45" customFormat="1" ht="18.75">
      <c r="B76" s="50"/>
      <c r="C76" s="50"/>
      <c r="D76" s="50"/>
    </row>
    <row r="77" spans="2:4" s="45" customFormat="1" ht="18.75">
      <c r="B77" s="50"/>
      <c r="C77" s="50"/>
      <c r="D77" s="50"/>
    </row>
    <row r="78" spans="2:4" s="45" customFormat="1" ht="18.75">
      <c r="B78" s="50"/>
      <c r="C78" s="50"/>
      <c r="D78" s="50"/>
    </row>
    <row r="79" spans="2:4" s="45" customFormat="1" ht="18.75">
      <c r="B79" s="50"/>
      <c r="C79" s="50"/>
      <c r="D79" s="50"/>
    </row>
    <row r="80" spans="2:4" s="45" customFormat="1" ht="18.75">
      <c r="B80" s="50"/>
      <c r="C80" s="50"/>
      <c r="D80" s="50"/>
    </row>
    <row r="81" spans="2:4" s="45" customFormat="1" ht="18.75">
      <c r="B81" s="50"/>
      <c r="C81" s="50"/>
      <c r="D81" s="50"/>
    </row>
    <row r="82" spans="2:4" s="45" customFormat="1" ht="18.75">
      <c r="B82" s="50"/>
      <c r="C82" s="50"/>
      <c r="D82" s="50"/>
    </row>
    <row r="83" spans="2:4" s="45" customFormat="1" ht="18.75">
      <c r="B83" s="50"/>
      <c r="C83" s="50"/>
      <c r="D83" s="50"/>
    </row>
    <row r="84" spans="2:4" s="45" customFormat="1" ht="18.75">
      <c r="B84" s="50"/>
      <c r="C84" s="50"/>
      <c r="D84" s="50"/>
    </row>
    <row r="85" spans="2:4" s="45" customFormat="1" ht="18.75">
      <c r="B85" s="50"/>
      <c r="C85" s="50"/>
      <c r="D85" s="50"/>
    </row>
    <row r="86" spans="2:4" s="45" customFormat="1" ht="18.75">
      <c r="B86" s="50"/>
      <c r="C86" s="50"/>
      <c r="D86" s="50"/>
    </row>
    <row r="87" spans="2:4" s="45" customFormat="1" ht="18.75">
      <c r="B87" s="50"/>
      <c r="C87" s="50"/>
      <c r="D87" s="50"/>
    </row>
    <row r="88" spans="2:4" s="45" customFormat="1" ht="18.75">
      <c r="B88" s="50"/>
      <c r="C88" s="50"/>
      <c r="D88" s="50"/>
    </row>
    <row r="89" spans="2:4" s="45" customFormat="1" ht="18.75">
      <c r="B89" s="50"/>
      <c r="C89" s="50"/>
      <c r="D89" s="50"/>
    </row>
    <row r="90" spans="2:4" s="45" customFormat="1" ht="18.75">
      <c r="B90" s="50"/>
      <c r="C90" s="50"/>
      <c r="D90" s="50"/>
    </row>
    <row r="91" spans="2:4" s="45" customFormat="1" ht="18.75">
      <c r="B91" s="50"/>
      <c r="C91" s="50"/>
      <c r="D91" s="50"/>
    </row>
    <row r="92" spans="2:4" s="45" customFormat="1" ht="18.75">
      <c r="B92" s="50"/>
      <c r="C92" s="50"/>
      <c r="D92" s="50"/>
    </row>
    <row r="93" spans="2:4" s="45" customFormat="1" ht="18.75">
      <c r="B93" s="50"/>
      <c r="C93" s="50"/>
      <c r="D93" s="50"/>
    </row>
    <row r="94" spans="2:4" s="45" customFormat="1" ht="18.75">
      <c r="B94" s="50"/>
      <c r="C94" s="50"/>
      <c r="D94" s="50"/>
    </row>
    <row r="95" spans="2:4" s="45" customFormat="1" ht="18.75">
      <c r="B95" s="50"/>
      <c r="C95" s="50"/>
      <c r="D95" s="50"/>
    </row>
    <row r="96" spans="2:4" s="45" customFormat="1" ht="18.75">
      <c r="B96" s="50"/>
      <c r="C96" s="50"/>
      <c r="D96" s="50"/>
    </row>
    <row r="97" spans="2:4" s="45" customFormat="1" ht="18.75">
      <c r="B97" s="50"/>
      <c r="C97" s="50"/>
      <c r="D97" s="50"/>
    </row>
    <row r="98" spans="2:4" s="45" customFormat="1" ht="18.75">
      <c r="B98" s="50"/>
      <c r="C98" s="50"/>
      <c r="D98" s="50"/>
    </row>
    <row r="99" spans="2:4" s="45" customFormat="1" ht="18.75">
      <c r="B99" s="50"/>
      <c r="C99" s="50"/>
      <c r="D99" s="50"/>
    </row>
    <row r="100" spans="2:4" s="45" customFormat="1" ht="18.75">
      <c r="B100" s="50"/>
      <c r="C100" s="50"/>
      <c r="D100" s="50"/>
    </row>
    <row r="101" spans="2:4" s="45" customFormat="1" ht="18.75">
      <c r="B101" s="50"/>
      <c r="C101" s="50"/>
      <c r="D101" s="50"/>
    </row>
    <row r="102" spans="2:4" s="45" customFormat="1" ht="18.75">
      <c r="B102" s="50"/>
      <c r="C102" s="50"/>
      <c r="D102" s="50"/>
    </row>
  </sheetData>
  <sheetProtection/>
  <mergeCells count="4">
    <mergeCell ref="A5:D5"/>
    <mergeCell ref="A6:D6"/>
    <mergeCell ref="A7:D7"/>
    <mergeCell ref="C37:D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7.875" style="0" customWidth="1"/>
    <col min="3" max="3" width="54.875" style="0" customWidth="1"/>
    <col min="4" max="4" width="12.875" style="0" customWidth="1"/>
    <col min="5" max="5" width="11.375" style="0" customWidth="1"/>
    <col min="6" max="6" width="10.375" style="0" customWidth="1"/>
  </cols>
  <sheetData>
    <row r="1" spans="1:7" ht="15">
      <c r="A1" s="97" t="s">
        <v>96</v>
      </c>
      <c r="B1" s="97"/>
      <c r="C1" s="97"/>
      <c r="D1" s="97"/>
      <c r="E1" s="97"/>
      <c r="F1" s="53"/>
      <c r="G1" s="53"/>
    </row>
    <row r="2" spans="1:7" ht="15">
      <c r="A2" s="97" t="s">
        <v>18</v>
      </c>
      <c r="B2" s="97"/>
      <c r="C2" s="97"/>
      <c r="D2" s="97"/>
      <c r="E2" s="97"/>
      <c r="F2" s="53"/>
      <c r="G2" s="53"/>
    </row>
    <row r="3" spans="1:7" ht="15">
      <c r="A3" s="97" t="s">
        <v>19</v>
      </c>
      <c r="B3" s="97"/>
      <c r="C3" s="97"/>
      <c r="D3" s="97"/>
      <c r="E3" s="97"/>
      <c r="F3" s="53"/>
      <c r="G3" s="53"/>
    </row>
    <row r="4" spans="1:7" ht="15">
      <c r="A4" s="97" t="s">
        <v>97</v>
      </c>
      <c r="B4" s="97"/>
      <c r="C4" s="97"/>
      <c r="D4" s="97"/>
      <c r="E4" s="97"/>
      <c r="F4" s="53"/>
      <c r="G4" s="53"/>
    </row>
    <row r="6" spans="2:5" ht="15.75">
      <c r="B6" s="88" t="s">
        <v>12</v>
      </c>
      <c r="C6" s="88"/>
      <c r="D6" s="88"/>
      <c r="E6" s="88"/>
    </row>
    <row r="7" spans="2:5" ht="15.75">
      <c r="B7" s="89" t="s">
        <v>13</v>
      </c>
      <c r="C7" s="89"/>
      <c r="D7" s="89"/>
      <c r="E7" s="89"/>
    </row>
    <row r="8" spans="2:5" ht="15.75">
      <c r="B8" s="89" t="s">
        <v>20</v>
      </c>
      <c r="C8" s="89"/>
      <c r="D8" s="89"/>
      <c r="E8" s="89"/>
    </row>
    <row r="9" spans="1:7" ht="31.5" customHeight="1">
      <c r="A9" s="98" t="s">
        <v>98</v>
      </c>
      <c r="B9" s="98"/>
      <c r="C9" s="98"/>
      <c r="D9" s="98"/>
      <c r="E9" s="98"/>
      <c r="F9" s="54"/>
      <c r="G9" s="54"/>
    </row>
    <row r="10" ht="10.5" customHeight="1">
      <c r="B10" s="12"/>
    </row>
    <row r="11" spans="2:6" ht="51">
      <c r="B11" s="16" t="s">
        <v>1</v>
      </c>
      <c r="C11" s="16" t="s">
        <v>2</v>
      </c>
      <c r="D11" s="16" t="s">
        <v>14</v>
      </c>
      <c r="E11" s="16" t="s">
        <v>17</v>
      </c>
      <c r="F11" s="22" t="s">
        <v>28</v>
      </c>
    </row>
    <row r="12" spans="2:9" ht="12.75" customHeight="1">
      <c r="B12" s="18">
        <v>1</v>
      </c>
      <c r="C12" s="99" t="s">
        <v>99</v>
      </c>
      <c r="D12" s="99"/>
      <c r="E12" s="99"/>
      <c r="F12" s="13"/>
      <c r="G12" s="15"/>
      <c r="H12" s="15"/>
      <c r="I12" s="15"/>
    </row>
    <row r="13" spans="2:6" ht="12.75">
      <c r="B13" s="19" t="s">
        <v>100</v>
      </c>
      <c r="C13" s="99"/>
      <c r="D13" s="99"/>
      <c r="E13" s="99"/>
      <c r="F13" s="3"/>
    </row>
    <row r="14" spans="2:6" ht="15">
      <c r="B14" s="100" t="s">
        <v>101</v>
      </c>
      <c r="C14" s="100" t="s">
        <v>102</v>
      </c>
      <c r="D14" s="14" t="s">
        <v>103</v>
      </c>
      <c r="E14" s="56">
        <v>47900</v>
      </c>
      <c r="F14" s="3">
        <v>4.79</v>
      </c>
    </row>
    <row r="15" spans="2:6" ht="12.75">
      <c r="B15" s="100"/>
      <c r="C15" s="100"/>
      <c r="D15" s="14"/>
      <c r="E15" s="10"/>
      <c r="F15" s="3"/>
    </row>
    <row r="16" spans="2:6" ht="12.75">
      <c r="B16" s="100" t="s">
        <v>104</v>
      </c>
      <c r="C16" s="100" t="s">
        <v>105</v>
      </c>
      <c r="D16" s="14" t="s">
        <v>103</v>
      </c>
      <c r="E16" s="10">
        <v>24000</v>
      </c>
      <c r="F16" s="57">
        <v>2.4</v>
      </c>
    </row>
    <row r="17" spans="2:6" ht="12.75">
      <c r="B17" s="100"/>
      <c r="C17" s="100"/>
      <c r="D17" s="14"/>
      <c r="E17" s="10"/>
      <c r="F17" s="3"/>
    </row>
    <row r="18" spans="2:6" ht="12.75">
      <c r="B18" s="100" t="s">
        <v>106</v>
      </c>
      <c r="C18" s="100" t="s">
        <v>107</v>
      </c>
      <c r="D18" s="14" t="s">
        <v>108</v>
      </c>
      <c r="E18" s="10">
        <v>24000</v>
      </c>
      <c r="F18" s="3">
        <v>2.4</v>
      </c>
    </row>
    <row r="19" spans="2:6" ht="12.75">
      <c r="B19" s="100"/>
      <c r="C19" s="100"/>
      <c r="D19" s="14"/>
      <c r="E19" s="10"/>
      <c r="F19" s="3"/>
    </row>
    <row r="20" spans="2:6" ht="12.75">
      <c r="B20" s="100" t="s">
        <v>109</v>
      </c>
      <c r="C20" s="100" t="s">
        <v>110</v>
      </c>
      <c r="D20" s="14" t="s">
        <v>111</v>
      </c>
      <c r="E20" s="10">
        <v>9600</v>
      </c>
      <c r="F20" s="3">
        <v>0.96</v>
      </c>
    </row>
    <row r="21" spans="2:6" ht="12.75">
      <c r="B21" s="100"/>
      <c r="C21" s="100"/>
      <c r="D21" s="14"/>
      <c r="E21" s="10"/>
      <c r="F21" s="3"/>
    </row>
    <row r="22" spans="2:6" ht="12.75">
      <c r="B22" s="100" t="s">
        <v>112</v>
      </c>
      <c r="C22" s="100" t="s">
        <v>113</v>
      </c>
      <c r="D22" s="14" t="s">
        <v>111</v>
      </c>
      <c r="E22" s="10">
        <v>6600</v>
      </c>
      <c r="F22" s="3">
        <v>0.66</v>
      </c>
    </row>
    <row r="23" spans="2:6" ht="12.75">
      <c r="B23" s="100"/>
      <c r="C23" s="100"/>
      <c r="D23" s="14"/>
      <c r="E23" s="10"/>
      <c r="F23" s="3"/>
    </row>
    <row r="24" spans="2:6" ht="12.75">
      <c r="B24" s="100" t="s">
        <v>114</v>
      </c>
      <c r="C24" s="100" t="s">
        <v>115</v>
      </c>
      <c r="D24" s="14" t="s">
        <v>111</v>
      </c>
      <c r="E24" s="10">
        <v>19200</v>
      </c>
      <c r="F24" s="3">
        <v>1.92</v>
      </c>
    </row>
    <row r="25" spans="2:6" ht="12.75">
      <c r="B25" s="100"/>
      <c r="C25" s="100"/>
      <c r="D25" s="14"/>
      <c r="E25" s="10"/>
      <c r="F25" s="3"/>
    </row>
    <row r="26" spans="2:6" ht="12.75">
      <c r="B26" s="100" t="s">
        <v>116</v>
      </c>
      <c r="C26" s="100" t="s">
        <v>117</v>
      </c>
      <c r="D26" s="14" t="s">
        <v>111</v>
      </c>
      <c r="E26" s="10">
        <v>18100</v>
      </c>
      <c r="F26" s="3">
        <v>1.81</v>
      </c>
    </row>
    <row r="27" spans="2:6" ht="12.75">
      <c r="B27" s="100"/>
      <c r="C27" s="100"/>
      <c r="D27" s="14"/>
      <c r="E27" s="10"/>
      <c r="F27" s="3"/>
    </row>
    <row r="28" spans="1:6" ht="12.75">
      <c r="A28" s="58"/>
      <c r="B28" s="100" t="s">
        <v>118</v>
      </c>
      <c r="C28" s="100" t="s">
        <v>119</v>
      </c>
      <c r="D28" s="14" t="s">
        <v>111</v>
      </c>
      <c r="E28" s="59">
        <v>8300</v>
      </c>
      <c r="F28" s="3">
        <v>0.83</v>
      </c>
    </row>
    <row r="29" spans="1:6" ht="12.75">
      <c r="A29" s="58"/>
      <c r="B29" s="100"/>
      <c r="C29" s="100"/>
      <c r="D29" s="60"/>
      <c r="E29" s="61"/>
      <c r="F29" s="3"/>
    </row>
    <row r="30" spans="1:7" ht="12.75">
      <c r="A30" s="62"/>
      <c r="B30" s="100" t="s">
        <v>120</v>
      </c>
      <c r="C30" s="100" t="s">
        <v>121</v>
      </c>
      <c r="D30" s="14" t="s">
        <v>111</v>
      </c>
      <c r="E30" s="63">
        <v>14400</v>
      </c>
      <c r="F30" s="2">
        <v>1.44</v>
      </c>
      <c r="G30" s="58"/>
    </row>
    <row r="31" spans="1:7" ht="12.75">
      <c r="A31" s="58"/>
      <c r="B31" s="100"/>
      <c r="C31" s="100"/>
      <c r="D31" s="3"/>
      <c r="E31" s="10"/>
      <c r="F31" s="3"/>
      <c r="G31" s="58"/>
    </row>
    <row r="32" spans="1:7" ht="12.75">
      <c r="A32" s="58"/>
      <c r="B32" s="100" t="s">
        <v>122</v>
      </c>
      <c r="C32" s="100" t="s">
        <v>123</v>
      </c>
      <c r="D32" s="14" t="s">
        <v>111</v>
      </c>
      <c r="E32" s="10">
        <v>19100</v>
      </c>
      <c r="F32" s="3">
        <v>1.91</v>
      </c>
      <c r="G32" s="58"/>
    </row>
    <row r="33" spans="1:7" ht="12.75">
      <c r="A33" s="58"/>
      <c r="B33" s="100"/>
      <c r="C33" s="100"/>
      <c r="D33" s="3"/>
      <c r="E33" s="10"/>
      <c r="F33" s="3"/>
      <c r="G33" s="58"/>
    </row>
    <row r="34" spans="1:6" ht="12.75">
      <c r="A34" s="58"/>
      <c r="B34" s="100" t="s">
        <v>124</v>
      </c>
      <c r="C34" s="100" t="s">
        <v>125</v>
      </c>
      <c r="D34" s="64" t="s">
        <v>111</v>
      </c>
      <c r="E34" s="10">
        <v>9600</v>
      </c>
      <c r="F34" s="3">
        <v>0.96</v>
      </c>
    </row>
    <row r="35" spans="1:6" ht="12.75">
      <c r="A35" s="58"/>
      <c r="B35" s="100"/>
      <c r="C35" s="100"/>
      <c r="D35" s="65"/>
      <c r="E35" s="10"/>
      <c r="F35" s="3"/>
    </row>
    <row r="36" spans="1:6" ht="12.75">
      <c r="A36" s="58"/>
      <c r="B36" s="55" t="s">
        <v>126</v>
      </c>
      <c r="C36" s="55" t="s">
        <v>127</v>
      </c>
      <c r="D36" s="64" t="s">
        <v>111</v>
      </c>
      <c r="E36" s="10">
        <v>23900</v>
      </c>
      <c r="F36" s="3">
        <v>2.39</v>
      </c>
    </row>
    <row r="37" spans="1:6" ht="12.75">
      <c r="A37" s="58"/>
      <c r="B37" s="55" t="s">
        <v>128</v>
      </c>
      <c r="C37" s="55" t="s">
        <v>129</v>
      </c>
      <c r="D37" s="64" t="s">
        <v>111</v>
      </c>
      <c r="E37" s="10">
        <v>35300</v>
      </c>
      <c r="F37" s="3">
        <v>3.53</v>
      </c>
    </row>
    <row r="38" spans="1:6" ht="12.75">
      <c r="A38" s="58"/>
      <c r="B38" s="55" t="s">
        <v>130</v>
      </c>
      <c r="C38" s="55" t="s">
        <v>131</v>
      </c>
      <c r="D38" s="64" t="s">
        <v>111</v>
      </c>
      <c r="E38" s="10">
        <v>23900</v>
      </c>
      <c r="F38" s="3">
        <v>2.39</v>
      </c>
    </row>
    <row r="39" spans="1:6" ht="12.75">
      <c r="A39" s="58"/>
      <c r="B39" s="100" t="s">
        <v>132</v>
      </c>
      <c r="C39" s="100" t="s">
        <v>133</v>
      </c>
      <c r="D39" s="64" t="s">
        <v>111</v>
      </c>
      <c r="E39" s="10">
        <v>11400</v>
      </c>
      <c r="F39" s="3">
        <v>1.14</v>
      </c>
    </row>
    <row r="40" spans="1:6" ht="12.75">
      <c r="A40" s="58"/>
      <c r="B40" s="100"/>
      <c r="C40" s="100"/>
      <c r="D40" s="65"/>
      <c r="E40" s="10"/>
      <c r="F40" s="3"/>
    </row>
    <row r="41" spans="1:6" ht="12.75">
      <c r="A41" s="58"/>
      <c r="B41" s="100" t="s">
        <v>134</v>
      </c>
      <c r="C41" s="100" t="s">
        <v>135</v>
      </c>
      <c r="D41" s="64" t="s">
        <v>111</v>
      </c>
      <c r="E41" s="10">
        <v>28700</v>
      </c>
      <c r="F41" s="3">
        <v>2.87</v>
      </c>
    </row>
    <row r="42" spans="1:6" ht="12.75">
      <c r="A42" s="58"/>
      <c r="B42" s="100"/>
      <c r="C42" s="100"/>
      <c r="D42" s="65"/>
      <c r="E42" s="10"/>
      <c r="F42" s="3"/>
    </row>
    <row r="43" spans="1:6" ht="12.75">
      <c r="A43" s="58"/>
      <c r="B43" s="100" t="s">
        <v>136</v>
      </c>
      <c r="C43" s="100" t="s">
        <v>137</v>
      </c>
      <c r="D43" s="64" t="s">
        <v>111</v>
      </c>
      <c r="E43" s="10">
        <v>14400</v>
      </c>
      <c r="F43" s="3">
        <v>1.44</v>
      </c>
    </row>
    <row r="44" spans="1:6" ht="12.75">
      <c r="A44" s="58"/>
      <c r="B44" s="100"/>
      <c r="C44" s="100"/>
      <c r="D44" s="65"/>
      <c r="E44" s="10"/>
      <c r="F44" s="3"/>
    </row>
    <row r="45" spans="1:6" ht="12.75">
      <c r="A45" s="58"/>
      <c r="B45" s="99" t="s">
        <v>138</v>
      </c>
      <c r="C45" s="100" t="s">
        <v>139</v>
      </c>
      <c r="D45" s="64" t="s">
        <v>111</v>
      </c>
      <c r="E45" s="10">
        <v>11400</v>
      </c>
      <c r="F45" s="3">
        <v>1.14</v>
      </c>
    </row>
    <row r="46" spans="1:6" ht="12.75">
      <c r="A46" s="58"/>
      <c r="B46" s="99"/>
      <c r="C46" s="100"/>
      <c r="D46" s="65"/>
      <c r="E46" s="10"/>
      <c r="F46" s="3"/>
    </row>
    <row r="47" spans="1:6" ht="12.75">
      <c r="A47" s="58"/>
      <c r="B47" s="99" t="s">
        <v>140</v>
      </c>
      <c r="C47" s="100" t="s">
        <v>141</v>
      </c>
      <c r="D47" s="64" t="s">
        <v>111</v>
      </c>
      <c r="E47" s="10">
        <v>23900</v>
      </c>
      <c r="F47" s="3">
        <v>2.39</v>
      </c>
    </row>
    <row r="48" spans="1:6" ht="12.75">
      <c r="A48" s="58"/>
      <c r="B48" s="99"/>
      <c r="C48" s="100"/>
      <c r="D48" s="65"/>
      <c r="E48" s="10"/>
      <c r="F48" s="3"/>
    </row>
    <row r="49" spans="1:6" ht="12.75">
      <c r="A49" s="58"/>
      <c r="B49" s="99" t="s">
        <v>142</v>
      </c>
      <c r="C49" s="100" t="s">
        <v>143</v>
      </c>
      <c r="D49" s="64" t="s">
        <v>111</v>
      </c>
      <c r="E49" s="10">
        <v>47900</v>
      </c>
      <c r="F49" s="3">
        <v>4.79</v>
      </c>
    </row>
    <row r="50" spans="1:6" ht="12.75">
      <c r="A50" s="58"/>
      <c r="B50" s="99"/>
      <c r="C50" s="100"/>
      <c r="D50" s="65"/>
      <c r="E50" s="10"/>
      <c r="F50" s="3"/>
    </row>
    <row r="51" spans="1:6" ht="12.75">
      <c r="A51" s="58"/>
      <c r="B51" s="100" t="s">
        <v>144</v>
      </c>
      <c r="C51" s="100" t="s">
        <v>145</v>
      </c>
      <c r="D51" s="64" t="s">
        <v>111</v>
      </c>
      <c r="E51" s="10">
        <v>10900</v>
      </c>
      <c r="F51" s="3">
        <v>1.09</v>
      </c>
    </row>
    <row r="52" spans="1:6" ht="13.5" thickBot="1">
      <c r="A52" s="58"/>
      <c r="B52" s="100"/>
      <c r="C52" s="100"/>
      <c r="D52" s="65"/>
      <c r="E52" s="10"/>
      <c r="F52" s="3"/>
    </row>
    <row r="53" spans="1:6" ht="12.75">
      <c r="A53" s="58"/>
      <c r="B53" s="101" t="s">
        <v>146</v>
      </c>
      <c r="C53" s="103" t="s">
        <v>147</v>
      </c>
      <c r="D53" s="64" t="s">
        <v>111</v>
      </c>
      <c r="E53" s="10">
        <v>6600</v>
      </c>
      <c r="F53" s="3">
        <v>0.66</v>
      </c>
    </row>
    <row r="54" spans="1:6" ht="13.5" thickBot="1">
      <c r="A54" s="58"/>
      <c r="B54" s="102"/>
      <c r="C54" s="104"/>
      <c r="D54" s="65"/>
      <c r="E54" s="10"/>
      <c r="F54" s="3"/>
    </row>
    <row r="55" spans="1:6" ht="12.75" customHeight="1">
      <c r="A55" s="58"/>
      <c r="B55" s="101" t="s">
        <v>148</v>
      </c>
      <c r="C55" s="103" t="s">
        <v>149</v>
      </c>
      <c r="D55" s="64" t="s">
        <v>111</v>
      </c>
      <c r="E55" s="10">
        <v>35300</v>
      </c>
      <c r="F55" s="3">
        <v>3.53</v>
      </c>
    </row>
    <row r="56" spans="1:6" ht="13.5" thickBot="1">
      <c r="A56" s="58"/>
      <c r="B56" s="102"/>
      <c r="C56" s="104"/>
      <c r="D56" s="65"/>
      <c r="E56" s="10"/>
      <c r="F56" s="3"/>
    </row>
    <row r="57" spans="1:6" ht="12.75">
      <c r="A57" s="58"/>
      <c r="B57" s="101" t="s">
        <v>150</v>
      </c>
      <c r="C57" s="103" t="s">
        <v>151</v>
      </c>
      <c r="D57" s="64" t="s">
        <v>111</v>
      </c>
      <c r="E57" s="10">
        <v>47900</v>
      </c>
      <c r="F57" s="3">
        <v>4.79</v>
      </c>
    </row>
    <row r="58" spans="1:6" ht="13.5" thickBot="1">
      <c r="A58" s="58"/>
      <c r="B58" s="105"/>
      <c r="C58" s="104"/>
      <c r="D58" s="65"/>
      <c r="E58" s="10"/>
      <c r="F58" s="3"/>
    </row>
    <row r="59" spans="1:6" ht="12.75">
      <c r="A59" s="58"/>
      <c r="B59" s="105" t="s">
        <v>152</v>
      </c>
      <c r="C59" s="103" t="s">
        <v>153</v>
      </c>
      <c r="D59" s="64" t="s">
        <v>111</v>
      </c>
      <c r="E59" s="10">
        <v>23900</v>
      </c>
      <c r="F59" s="3">
        <v>2.39</v>
      </c>
    </row>
    <row r="60" spans="1:6" ht="13.5" thickBot="1">
      <c r="A60" s="58"/>
      <c r="B60" s="102"/>
      <c r="C60" s="104"/>
      <c r="D60" s="65"/>
      <c r="E60" s="10"/>
      <c r="F60" s="3"/>
    </row>
    <row r="61" spans="1:6" ht="12.75">
      <c r="A61" s="58"/>
      <c r="B61" s="101" t="s">
        <v>134</v>
      </c>
      <c r="C61" s="103" t="s">
        <v>154</v>
      </c>
      <c r="D61" s="64" t="s">
        <v>111</v>
      </c>
      <c r="E61" s="10">
        <v>23900</v>
      </c>
      <c r="F61" s="3">
        <v>2.39</v>
      </c>
    </row>
    <row r="62" spans="1:6" ht="13.5" thickBot="1">
      <c r="A62" s="58"/>
      <c r="B62" s="105"/>
      <c r="C62" s="104"/>
      <c r="D62" s="65"/>
      <c r="E62" s="10"/>
      <c r="F62" s="3"/>
    </row>
    <row r="63" spans="1:6" ht="12.75">
      <c r="A63" s="58"/>
      <c r="B63" s="100" t="s">
        <v>155</v>
      </c>
      <c r="C63" s="100" t="s">
        <v>156</v>
      </c>
      <c r="D63" s="64" t="s">
        <v>111</v>
      </c>
      <c r="E63" s="10">
        <v>35300</v>
      </c>
      <c r="F63" s="3">
        <v>3.53</v>
      </c>
    </row>
    <row r="64" spans="1:6" ht="12.75">
      <c r="A64" s="58"/>
      <c r="B64" s="100"/>
      <c r="C64" s="100"/>
      <c r="D64" s="65"/>
      <c r="E64" s="10"/>
      <c r="F64" s="3"/>
    </row>
    <row r="65" spans="1:6" ht="12.75">
      <c r="A65" s="58"/>
      <c r="B65" s="106" t="s">
        <v>157</v>
      </c>
      <c r="C65" s="100" t="s">
        <v>158</v>
      </c>
      <c r="D65" s="64" t="s">
        <v>111</v>
      </c>
      <c r="E65" s="10">
        <v>35300</v>
      </c>
      <c r="F65" s="3">
        <v>3.53</v>
      </c>
    </row>
    <row r="66" spans="1:6" ht="12.75">
      <c r="A66" s="58"/>
      <c r="B66" s="100"/>
      <c r="C66" s="100"/>
      <c r="D66" s="65"/>
      <c r="E66" s="10"/>
      <c r="F66" s="3"/>
    </row>
    <row r="67" spans="1:6" ht="12.75">
      <c r="A67" s="58"/>
      <c r="B67" s="100" t="s">
        <v>159</v>
      </c>
      <c r="C67" s="100" t="s">
        <v>160</v>
      </c>
      <c r="D67" s="14" t="s">
        <v>111</v>
      </c>
      <c r="E67" s="10">
        <v>47900</v>
      </c>
      <c r="F67" s="3">
        <v>4.79</v>
      </c>
    </row>
    <row r="68" spans="1:6" ht="12.75">
      <c r="A68" s="58"/>
      <c r="B68" s="100"/>
      <c r="C68" s="100"/>
      <c r="D68" s="3"/>
      <c r="E68" s="10"/>
      <c r="F68" s="3"/>
    </row>
    <row r="69" spans="1:6" ht="12.75">
      <c r="A69" s="58"/>
      <c r="B69" s="100">
        <v>2</v>
      </c>
      <c r="C69" s="107" t="s">
        <v>161</v>
      </c>
      <c r="D69" s="3"/>
      <c r="E69" s="10"/>
      <c r="F69" s="3"/>
    </row>
    <row r="70" spans="1:6" ht="12.75">
      <c r="A70" s="58"/>
      <c r="B70" s="100"/>
      <c r="C70" s="107"/>
      <c r="D70" s="3"/>
      <c r="E70" s="10"/>
      <c r="F70" s="3"/>
    </row>
    <row r="71" spans="1:6" ht="12.75">
      <c r="A71" s="58"/>
      <c r="B71" s="100" t="s">
        <v>101</v>
      </c>
      <c r="C71" s="100" t="s">
        <v>162</v>
      </c>
      <c r="D71" s="14" t="s">
        <v>111</v>
      </c>
      <c r="E71" s="10">
        <v>23900</v>
      </c>
      <c r="F71" s="3">
        <v>2.39</v>
      </c>
    </row>
    <row r="72" spans="1:6" ht="12.75">
      <c r="A72" s="58"/>
      <c r="B72" s="100"/>
      <c r="C72" s="100"/>
      <c r="D72" s="3"/>
      <c r="E72" s="10"/>
      <c r="F72" s="3"/>
    </row>
    <row r="73" spans="1:6" ht="12.75">
      <c r="A73" s="58"/>
      <c r="B73" s="100" t="s">
        <v>104</v>
      </c>
      <c r="C73" s="100" t="s">
        <v>163</v>
      </c>
      <c r="D73" s="14" t="s">
        <v>111</v>
      </c>
      <c r="E73" s="10">
        <v>35300</v>
      </c>
      <c r="F73" s="3">
        <v>3.53</v>
      </c>
    </row>
    <row r="74" spans="1:6" ht="12.75">
      <c r="A74" s="58"/>
      <c r="B74" s="100"/>
      <c r="C74" s="100"/>
      <c r="D74" s="3"/>
      <c r="E74" s="10"/>
      <c r="F74" s="3"/>
    </row>
    <row r="75" spans="1:6" ht="12.75">
      <c r="A75" s="58"/>
      <c r="B75" s="100" t="s">
        <v>164</v>
      </c>
      <c r="C75" s="107" t="s">
        <v>165</v>
      </c>
      <c r="D75" s="3"/>
      <c r="E75" s="10"/>
      <c r="F75" s="3"/>
    </row>
    <row r="76" spans="1:6" ht="12.75">
      <c r="A76" s="58"/>
      <c r="B76" s="100"/>
      <c r="C76" s="107"/>
      <c r="D76" s="3"/>
      <c r="E76" s="10"/>
      <c r="F76" s="3"/>
    </row>
    <row r="77" spans="1:6" ht="12.75">
      <c r="A77" s="58"/>
      <c r="B77" s="100" t="s">
        <v>166</v>
      </c>
      <c r="C77" s="100" t="s">
        <v>167</v>
      </c>
      <c r="D77" s="14" t="s">
        <v>111</v>
      </c>
      <c r="E77" s="10">
        <v>19100</v>
      </c>
      <c r="F77" s="3">
        <v>1.91</v>
      </c>
    </row>
    <row r="78" spans="1:6" ht="12.75">
      <c r="A78" s="58"/>
      <c r="B78" s="100"/>
      <c r="C78" s="100"/>
      <c r="D78" s="3"/>
      <c r="E78" s="10"/>
      <c r="F78" s="3"/>
    </row>
    <row r="79" spans="1:6" ht="12.75">
      <c r="A79" s="58"/>
      <c r="B79" s="100" t="s">
        <v>168</v>
      </c>
      <c r="C79" s="100" t="s">
        <v>169</v>
      </c>
      <c r="D79" s="14" t="s">
        <v>111</v>
      </c>
      <c r="E79" s="10">
        <v>28700</v>
      </c>
      <c r="F79" s="3">
        <v>2.87</v>
      </c>
    </row>
    <row r="80" spans="1:6" ht="12.75">
      <c r="A80" s="58"/>
      <c r="B80" s="100"/>
      <c r="C80" s="100"/>
      <c r="D80" s="3"/>
      <c r="E80" s="10"/>
      <c r="F80" s="3"/>
    </row>
    <row r="81" spans="1:6" ht="12.75">
      <c r="A81" s="58"/>
      <c r="B81" s="100" t="s">
        <v>170</v>
      </c>
      <c r="C81" s="100" t="s">
        <v>171</v>
      </c>
      <c r="D81" s="14" t="s">
        <v>111</v>
      </c>
      <c r="E81" s="10">
        <v>43100</v>
      </c>
      <c r="F81" s="3">
        <v>4.31</v>
      </c>
    </row>
    <row r="82" spans="1:6" ht="12.75">
      <c r="A82" s="58"/>
      <c r="B82" s="100"/>
      <c r="C82" s="100"/>
      <c r="D82" s="3"/>
      <c r="E82" s="10"/>
      <c r="F82" s="3"/>
    </row>
    <row r="83" spans="1:6" ht="12.75">
      <c r="A83" s="58"/>
      <c r="B83" s="100" t="s">
        <v>172</v>
      </c>
      <c r="C83" s="100" t="s">
        <v>173</v>
      </c>
      <c r="D83" s="14" t="s">
        <v>111</v>
      </c>
      <c r="E83" s="10">
        <v>55600</v>
      </c>
      <c r="F83" s="3">
        <v>5.56</v>
      </c>
    </row>
    <row r="84" spans="1:6" ht="12.75">
      <c r="A84" s="58"/>
      <c r="B84" s="100"/>
      <c r="C84" s="100"/>
      <c r="D84" s="3"/>
      <c r="E84" s="10"/>
      <c r="F84" s="3"/>
    </row>
    <row r="85" spans="1:6" ht="12.75">
      <c r="A85" s="58"/>
      <c r="B85" s="66" t="s">
        <v>174</v>
      </c>
      <c r="C85" s="66" t="s">
        <v>175</v>
      </c>
      <c r="D85" s="3"/>
      <c r="E85" s="10"/>
      <c r="F85" s="3"/>
    </row>
    <row r="86" spans="1:6" ht="12.75">
      <c r="A86" s="58"/>
      <c r="B86" s="66"/>
      <c r="C86" s="66"/>
      <c r="D86" s="3"/>
      <c r="E86" s="10"/>
      <c r="F86" s="3"/>
    </row>
    <row r="87" spans="1:6" ht="12.75">
      <c r="A87" s="58"/>
      <c r="B87" s="100" t="s">
        <v>176</v>
      </c>
      <c r="C87" s="100" t="s">
        <v>177</v>
      </c>
      <c r="D87" s="14" t="s">
        <v>111</v>
      </c>
      <c r="E87" s="10">
        <v>19100</v>
      </c>
      <c r="F87" s="3">
        <v>1.91</v>
      </c>
    </row>
    <row r="88" spans="1:6" ht="12.75">
      <c r="A88" s="58"/>
      <c r="B88" s="100"/>
      <c r="C88" s="100"/>
      <c r="D88" s="3"/>
      <c r="E88" s="10"/>
      <c r="F88" s="3"/>
    </row>
    <row r="89" spans="1:6" ht="12.75">
      <c r="A89" s="58"/>
      <c r="B89" s="100" t="s">
        <v>178</v>
      </c>
      <c r="C89" s="100" t="s">
        <v>179</v>
      </c>
      <c r="D89" s="14" t="s">
        <v>111</v>
      </c>
      <c r="E89" s="10">
        <v>23900</v>
      </c>
      <c r="F89" s="3">
        <v>2.39</v>
      </c>
    </row>
    <row r="90" spans="1:6" ht="12.75">
      <c r="A90" s="58"/>
      <c r="B90" s="100"/>
      <c r="C90" s="100"/>
      <c r="D90" s="3"/>
      <c r="E90" s="10"/>
      <c r="F90" s="3"/>
    </row>
    <row r="91" spans="1:6" ht="12.75">
      <c r="A91" s="58"/>
      <c r="B91" s="100" t="s">
        <v>180</v>
      </c>
      <c r="C91" s="100" t="s">
        <v>181</v>
      </c>
      <c r="D91" s="14" t="s">
        <v>111</v>
      </c>
      <c r="E91" s="10">
        <v>29000</v>
      </c>
      <c r="F91" s="3">
        <v>2.9</v>
      </c>
    </row>
    <row r="92" spans="1:6" ht="12.75">
      <c r="A92" s="58"/>
      <c r="B92" s="100"/>
      <c r="C92" s="100"/>
      <c r="D92" s="3"/>
      <c r="E92" s="10"/>
      <c r="F92" s="3"/>
    </row>
    <row r="93" spans="1:6" ht="12.75">
      <c r="A93" s="58"/>
      <c r="B93" s="100" t="s">
        <v>182</v>
      </c>
      <c r="C93" s="100" t="s">
        <v>183</v>
      </c>
      <c r="D93" s="14" t="s">
        <v>111</v>
      </c>
      <c r="E93" s="10">
        <v>19100</v>
      </c>
      <c r="F93" s="3">
        <v>1.91</v>
      </c>
    </row>
    <row r="94" spans="1:6" ht="12.75">
      <c r="A94" s="58"/>
      <c r="B94" s="100"/>
      <c r="C94" s="100"/>
      <c r="D94" s="3"/>
      <c r="E94" s="10"/>
      <c r="F94" s="3"/>
    </row>
    <row r="95" spans="1:6" ht="12.75">
      <c r="A95" s="58"/>
      <c r="B95" s="100" t="s">
        <v>184</v>
      </c>
      <c r="C95" s="100" t="s">
        <v>185</v>
      </c>
      <c r="D95" s="14" t="s">
        <v>111</v>
      </c>
      <c r="E95" s="10">
        <v>19100</v>
      </c>
      <c r="F95" s="3">
        <v>1.91</v>
      </c>
    </row>
    <row r="96" spans="1:6" ht="12.75">
      <c r="A96" s="58"/>
      <c r="B96" s="100"/>
      <c r="C96" s="100"/>
      <c r="D96" s="3"/>
      <c r="E96" s="10"/>
      <c r="F96" s="3"/>
    </row>
    <row r="97" spans="1:6" ht="12.75">
      <c r="A97" s="58"/>
      <c r="B97" s="107" t="s">
        <v>186</v>
      </c>
      <c r="C97" s="107" t="s">
        <v>187</v>
      </c>
      <c r="D97" s="3"/>
      <c r="E97" s="10"/>
      <c r="F97" s="3"/>
    </row>
    <row r="98" spans="1:6" ht="12.75">
      <c r="A98" s="58"/>
      <c r="B98" s="107"/>
      <c r="C98" s="107"/>
      <c r="D98" s="3"/>
      <c r="E98" s="10"/>
      <c r="F98" s="3"/>
    </row>
    <row r="99" spans="1:6" ht="12.75">
      <c r="A99" s="58"/>
      <c r="B99" s="100" t="s">
        <v>188</v>
      </c>
      <c r="C99" s="100" t="s">
        <v>189</v>
      </c>
      <c r="D99" s="14" t="s">
        <v>111</v>
      </c>
      <c r="E99" s="10">
        <v>28700</v>
      </c>
      <c r="F99" s="3">
        <v>2.87</v>
      </c>
    </row>
    <row r="100" spans="1:6" ht="12.75">
      <c r="A100" s="58"/>
      <c r="B100" s="100"/>
      <c r="C100" s="100"/>
      <c r="D100" s="3"/>
      <c r="E100" s="10"/>
      <c r="F100" s="3"/>
    </row>
    <row r="101" spans="1:6" ht="12.75">
      <c r="A101" s="58"/>
      <c r="B101" s="100" t="s">
        <v>190</v>
      </c>
      <c r="C101" s="100" t="s">
        <v>191</v>
      </c>
      <c r="D101" s="14" t="s">
        <v>111</v>
      </c>
      <c r="E101" s="10">
        <v>43100</v>
      </c>
      <c r="F101" s="3">
        <v>4.31</v>
      </c>
    </row>
    <row r="102" spans="1:6" ht="12.75">
      <c r="A102" s="58"/>
      <c r="B102" s="100"/>
      <c r="C102" s="100"/>
      <c r="D102" s="3"/>
      <c r="E102" s="10"/>
      <c r="F102" s="3"/>
    </row>
    <row r="103" spans="1:6" ht="12.75">
      <c r="A103" s="58"/>
      <c r="B103" s="100" t="s">
        <v>192</v>
      </c>
      <c r="C103" s="100" t="s">
        <v>193</v>
      </c>
      <c r="D103" s="14" t="s">
        <v>111</v>
      </c>
      <c r="E103" s="10">
        <v>9600</v>
      </c>
      <c r="F103" s="3">
        <v>0.96</v>
      </c>
    </row>
    <row r="104" spans="1:6" ht="12.75">
      <c r="A104" s="58"/>
      <c r="B104" s="100"/>
      <c r="C104" s="100"/>
      <c r="D104" s="3"/>
      <c r="E104" s="10"/>
      <c r="F104" s="3"/>
    </row>
    <row r="105" spans="1:6" ht="12.75">
      <c r="A105" s="58"/>
      <c r="B105" s="100" t="s">
        <v>194</v>
      </c>
      <c r="C105" s="100" t="s">
        <v>195</v>
      </c>
      <c r="D105" s="14" t="s">
        <v>111</v>
      </c>
      <c r="E105" s="10">
        <v>23900</v>
      </c>
      <c r="F105" s="3">
        <v>2.39</v>
      </c>
    </row>
    <row r="106" spans="1:6" ht="12.75">
      <c r="A106" s="58"/>
      <c r="B106" s="100"/>
      <c r="C106" s="100"/>
      <c r="D106" s="3"/>
      <c r="E106" s="10"/>
      <c r="F106" s="3"/>
    </row>
    <row r="107" spans="1:6" ht="12.75">
      <c r="A107" s="58"/>
      <c r="B107" s="100" t="s">
        <v>196</v>
      </c>
      <c r="C107" s="100" t="s">
        <v>197</v>
      </c>
      <c r="D107" s="14" t="s">
        <v>111</v>
      </c>
      <c r="E107" s="10">
        <v>52700</v>
      </c>
      <c r="F107" s="3">
        <v>5.27</v>
      </c>
    </row>
    <row r="108" spans="1:6" ht="12.75">
      <c r="A108" s="58"/>
      <c r="B108" s="100"/>
      <c r="C108" s="100"/>
      <c r="D108" s="3"/>
      <c r="E108" s="10"/>
      <c r="F108" s="3"/>
    </row>
    <row r="109" spans="1:6" ht="12.75">
      <c r="A109" s="58"/>
      <c r="B109" s="100" t="s">
        <v>198</v>
      </c>
      <c r="C109" s="100" t="s">
        <v>199</v>
      </c>
      <c r="D109" s="14" t="s">
        <v>111</v>
      </c>
      <c r="E109" s="10">
        <v>6600</v>
      </c>
      <c r="F109" s="3">
        <v>0.66</v>
      </c>
    </row>
    <row r="110" spans="1:6" ht="12.75">
      <c r="A110" s="58"/>
      <c r="B110" s="100"/>
      <c r="C110" s="100"/>
      <c r="D110" s="3"/>
      <c r="E110" s="10"/>
      <c r="F110" s="3"/>
    </row>
    <row r="111" spans="1:6" ht="12.75">
      <c r="A111" s="58"/>
      <c r="B111" s="100" t="s">
        <v>200</v>
      </c>
      <c r="C111" s="100" t="s">
        <v>201</v>
      </c>
      <c r="D111" s="14" t="s">
        <v>111</v>
      </c>
      <c r="E111" s="10">
        <v>11400</v>
      </c>
      <c r="F111" s="3">
        <v>1.14</v>
      </c>
    </row>
    <row r="112" spans="1:6" ht="12.75">
      <c r="A112" s="58"/>
      <c r="B112" s="100"/>
      <c r="C112" s="100"/>
      <c r="D112" s="3"/>
      <c r="E112" s="10"/>
      <c r="F112" s="3"/>
    </row>
    <row r="113" spans="1:6" ht="12.75">
      <c r="A113" s="58"/>
      <c r="B113" s="100" t="s">
        <v>202</v>
      </c>
      <c r="C113" s="100" t="s">
        <v>203</v>
      </c>
      <c r="D113" s="14" t="s">
        <v>111</v>
      </c>
      <c r="E113" s="10">
        <v>11400</v>
      </c>
      <c r="F113" s="3">
        <v>1.14</v>
      </c>
    </row>
    <row r="114" spans="1:6" ht="12.75">
      <c r="A114" s="58"/>
      <c r="B114" s="100"/>
      <c r="C114" s="100"/>
      <c r="D114" s="3"/>
      <c r="E114" s="10"/>
      <c r="F114" s="3"/>
    </row>
    <row r="115" spans="1:6" ht="12.75">
      <c r="A115" s="58"/>
      <c r="B115" s="100" t="s">
        <v>204</v>
      </c>
      <c r="C115" s="100" t="s">
        <v>205</v>
      </c>
      <c r="D115" s="14" t="s">
        <v>111</v>
      </c>
      <c r="E115" s="10">
        <v>47900</v>
      </c>
      <c r="F115" s="3">
        <v>4.79</v>
      </c>
    </row>
    <row r="116" spans="1:6" ht="12.75">
      <c r="A116" s="58"/>
      <c r="B116" s="100"/>
      <c r="C116" s="100"/>
      <c r="D116" s="3"/>
      <c r="E116" s="10"/>
      <c r="F116" s="3"/>
    </row>
    <row r="117" spans="1:6" ht="12.75">
      <c r="A117" s="58"/>
      <c r="B117" s="100" t="s">
        <v>206</v>
      </c>
      <c r="C117" s="100" t="s">
        <v>207</v>
      </c>
      <c r="D117" s="14" t="s">
        <v>111</v>
      </c>
      <c r="E117" s="10">
        <v>71800</v>
      </c>
      <c r="F117" s="3">
        <v>7.18</v>
      </c>
    </row>
    <row r="118" spans="1:6" ht="12.75">
      <c r="A118" s="58"/>
      <c r="B118" s="100"/>
      <c r="C118" s="100"/>
      <c r="D118" s="3"/>
      <c r="E118" s="10"/>
      <c r="F118" s="3"/>
    </row>
    <row r="119" spans="1:6" ht="12.75">
      <c r="A119" s="58"/>
      <c r="B119" s="100" t="s">
        <v>208</v>
      </c>
      <c r="C119" s="100" t="s">
        <v>209</v>
      </c>
      <c r="D119" s="14" t="s">
        <v>111</v>
      </c>
      <c r="E119" s="10">
        <v>11400</v>
      </c>
      <c r="F119" s="3">
        <v>1.14</v>
      </c>
    </row>
    <row r="120" spans="1:6" ht="12.75">
      <c r="A120" s="58"/>
      <c r="B120" s="100"/>
      <c r="C120" s="100"/>
      <c r="D120" s="3"/>
      <c r="E120" s="10"/>
      <c r="F120" s="3"/>
    </row>
    <row r="121" spans="1:6" ht="12.75">
      <c r="A121" s="58"/>
      <c r="B121" s="100" t="s">
        <v>210</v>
      </c>
      <c r="C121" s="100" t="s">
        <v>211</v>
      </c>
      <c r="D121" s="14" t="s">
        <v>111</v>
      </c>
      <c r="E121" s="10">
        <v>19100</v>
      </c>
      <c r="F121" s="3">
        <v>1.91</v>
      </c>
    </row>
    <row r="122" spans="1:6" ht="28.5" customHeight="1">
      <c r="A122" s="58"/>
      <c r="B122" s="100"/>
      <c r="C122" s="100"/>
      <c r="D122" s="3"/>
      <c r="E122" s="10"/>
      <c r="F122" s="3"/>
    </row>
    <row r="123" spans="1:6" ht="12.75">
      <c r="A123" s="58"/>
      <c r="B123" s="100" t="s">
        <v>212</v>
      </c>
      <c r="C123" s="100" t="s">
        <v>213</v>
      </c>
      <c r="D123" s="14" t="s">
        <v>111</v>
      </c>
      <c r="E123" s="10">
        <v>19100</v>
      </c>
      <c r="F123" s="3">
        <v>1.91</v>
      </c>
    </row>
    <row r="124" spans="1:6" ht="12.75">
      <c r="A124" s="58"/>
      <c r="B124" s="100"/>
      <c r="C124" s="100"/>
      <c r="D124" s="3"/>
      <c r="E124" s="10"/>
      <c r="F124" s="3"/>
    </row>
    <row r="125" spans="1:6" ht="12.75">
      <c r="A125" s="58"/>
      <c r="B125" s="100" t="s">
        <v>214</v>
      </c>
      <c r="C125" s="100" t="s">
        <v>215</v>
      </c>
      <c r="D125" s="14" t="s">
        <v>111</v>
      </c>
      <c r="E125" s="10">
        <v>59300</v>
      </c>
      <c r="F125" s="3">
        <v>5.93</v>
      </c>
    </row>
    <row r="126" spans="1:6" ht="12.75">
      <c r="A126" s="58"/>
      <c r="B126" s="100"/>
      <c r="C126" s="100"/>
      <c r="D126" s="3"/>
      <c r="E126" s="10"/>
      <c r="F126" s="3"/>
    </row>
    <row r="127" spans="1:6" ht="12.75">
      <c r="A127" s="58"/>
      <c r="B127" s="100" t="s">
        <v>216</v>
      </c>
      <c r="C127" s="100" t="s">
        <v>217</v>
      </c>
      <c r="D127" s="14" t="s">
        <v>111</v>
      </c>
      <c r="E127" s="10">
        <v>71800</v>
      </c>
      <c r="F127" s="3">
        <v>7.18</v>
      </c>
    </row>
    <row r="128" spans="1:6" ht="12.75">
      <c r="A128" s="58"/>
      <c r="B128" s="100"/>
      <c r="C128" s="100"/>
      <c r="D128" s="3"/>
      <c r="E128" s="10"/>
      <c r="F128" s="3"/>
    </row>
    <row r="129" spans="1:6" ht="12.75">
      <c r="A129" s="58"/>
      <c r="B129" s="100" t="s">
        <v>218</v>
      </c>
      <c r="C129" s="100" t="s">
        <v>219</v>
      </c>
      <c r="D129" s="14" t="s">
        <v>111</v>
      </c>
      <c r="E129" s="10">
        <v>35300</v>
      </c>
      <c r="F129" s="3">
        <v>3.53</v>
      </c>
    </row>
    <row r="130" spans="1:6" ht="12.75">
      <c r="A130" s="58"/>
      <c r="B130" s="100"/>
      <c r="C130" s="100"/>
      <c r="D130" s="3"/>
      <c r="E130" s="10"/>
      <c r="F130" s="3"/>
    </row>
    <row r="131" spans="1:6" ht="12.75">
      <c r="A131" s="58"/>
      <c r="B131" s="100" t="s">
        <v>220</v>
      </c>
      <c r="C131" s="100" t="s">
        <v>221</v>
      </c>
      <c r="D131" s="14" t="s">
        <v>111</v>
      </c>
      <c r="E131" s="10">
        <v>43100</v>
      </c>
      <c r="F131" s="3">
        <v>4.31</v>
      </c>
    </row>
    <row r="132" spans="1:6" ht="12.75">
      <c r="A132" s="58"/>
      <c r="B132" s="100"/>
      <c r="C132" s="100"/>
      <c r="D132" s="3"/>
      <c r="E132" s="10"/>
      <c r="F132" s="3"/>
    </row>
    <row r="133" spans="1:6" ht="12.75">
      <c r="A133" s="58"/>
      <c r="B133" s="100" t="s">
        <v>222</v>
      </c>
      <c r="C133" s="100" t="s">
        <v>223</v>
      </c>
      <c r="D133" s="14" t="s">
        <v>111</v>
      </c>
      <c r="E133" s="10">
        <v>19100</v>
      </c>
      <c r="F133" s="3">
        <v>1.91</v>
      </c>
    </row>
    <row r="134" spans="1:6" ht="12.75">
      <c r="A134" s="58"/>
      <c r="B134" s="100"/>
      <c r="C134" s="100"/>
      <c r="D134" s="3"/>
      <c r="E134" s="10"/>
      <c r="F134" s="3"/>
    </row>
    <row r="135" spans="1:6" ht="12.75">
      <c r="A135" s="58"/>
      <c r="B135" s="100" t="s">
        <v>224</v>
      </c>
      <c r="C135" s="107" t="s">
        <v>225</v>
      </c>
      <c r="D135" s="3"/>
      <c r="E135" s="10"/>
      <c r="F135" s="3"/>
    </row>
    <row r="136" spans="1:6" ht="48" customHeight="1">
      <c r="A136" s="58"/>
      <c r="B136" s="100"/>
      <c r="C136" s="107"/>
      <c r="D136" s="3"/>
      <c r="E136" s="10"/>
      <c r="F136" s="3"/>
    </row>
    <row r="137" spans="1:6" ht="12.75">
      <c r="A137" s="58"/>
      <c r="B137" s="100" t="s">
        <v>226</v>
      </c>
      <c r="C137" s="100" t="s">
        <v>227</v>
      </c>
      <c r="D137" s="14" t="s">
        <v>111</v>
      </c>
      <c r="E137" s="10">
        <v>35300</v>
      </c>
      <c r="F137" s="3">
        <v>3.53</v>
      </c>
    </row>
    <row r="138" spans="1:6" ht="12.75">
      <c r="A138" s="58"/>
      <c r="B138" s="100"/>
      <c r="C138" s="100"/>
      <c r="D138" s="3"/>
      <c r="E138" s="10"/>
      <c r="F138" s="3"/>
    </row>
    <row r="139" spans="1:6" ht="12.75">
      <c r="A139" s="58"/>
      <c r="B139" s="100" t="s">
        <v>228</v>
      </c>
      <c r="C139" s="100" t="s">
        <v>229</v>
      </c>
      <c r="D139" s="14" t="s">
        <v>111</v>
      </c>
      <c r="E139" s="10">
        <v>47900</v>
      </c>
      <c r="F139" s="3">
        <v>4.79</v>
      </c>
    </row>
    <row r="140" spans="1:6" ht="12.75">
      <c r="A140" s="58"/>
      <c r="B140" s="100"/>
      <c r="C140" s="100"/>
      <c r="D140" s="3"/>
      <c r="E140" s="10"/>
      <c r="F140" s="3"/>
    </row>
    <row r="141" spans="1:6" ht="12.75">
      <c r="A141" s="58"/>
      <c r="B141" s="100" t="s">
        <v>230</v>
      </c>
      <c r="C141" s="100" t="s">
        <v>231</v>
      </c>
      <c r="D141" s="14" t="s">
        <v>111</v>
      </c>
      <c r="E141" s="10">
        <v>52700</v>
      </c>
      <c r="F141" s="3">
        <v>5.27</v>
      </c>
    </row>
    <row r="142" spans="1:6" ht="12.75">
      <c r="A142" s="58"/>
      <c r="B142" s="100"/>
      <c r="C142" s="100"/>
      <c r="D142" s="3"/>
      <c r="E142" s="10"/>
      <c r="F142" s="3"/>
    </row>
    <row r="143" spans="1:6" ht="12.75">
      <c r="A143" s="58"/>
      <c r="B143" s="106" t="s">
        <v>232</v>
      </c>
      <c r="C143" s="100" t="s">
        <v>233</v>
      </c>
      <c r="D143" s="14" t="s">
        <v>111</v>
      </c>
      <c r="E143" s="10">
        <v>71800</v>
      </c>
      <c r="F143" s="3">
        <v>7.18</v>
      </c>
    </row>
    <row r="144" spans="1:6" ht="12.75">
      <c r="A144" s="58"/>
      <c r="B144" s="100"/>
      <c r="C144" s="100"/>
      <c r="D144" s="3"/>
      <c r="E144" s="10"/>
      <c r="F144" s="3"/>
    </row>
    <row r="145" spans="1:6" ht="12.75">
      <c r="A145" s="58"/>
      <c r="B145" s="100" t="s">
        <v>234</v>
      </c>
      <c r="C145" s="107" t="s">
        <v>235</v>
      </c>
      <c r="D145" s="3"/>
      <c r="E145" s="10"/>
      <c r="F145" s="3"/>
    </row>
    <row r="146" spans="1:6" ht="12.75">
      <c r="A146" s="58"/>
      <c r="B146" s="100"/>
      <c r="C146" s="107"/>
      <c r="D146" s="3"/>
      <c r="E146" s="10"/>
      <c r="F146" s="3"/>
    </row>
    <row r="147" spans="1:6" ht="12.75">
      <c r="A147" s="58"/>
      <c r="B147" s="100" t="s">
        <v>236</v>
      </c>
      <c r="C147" s="100" t="s">
        <v>237</v>
      </c>
      <c r="D147" s="14" t="s">
        <v>111</v>
      </c>
      <c r="E147" s="10">
        <v>47900</v>
      </c>
      <c r="F147" s="3">
        <v>4.79</v>
      </c>
    </row>
    <row r="148" spans="1:6" ht="12.75">
      <c r="A148" s="58"/>
      <c r="B148" s="100"/>
      <c r="C148" s="100"/>
      <c r="D148" s="3"/>
      <c r="E148" s="10"/>
      <c r="F148" s="3"/>
    </row>
    <row r="149" spans="1:6" ht="12.75">
      <c r="A149" s="58"/>
      <c r="B149" s="100" t="s">
        <v>238</v>
      </c>
      <c r="C149" s="100" t="s">
        <v>239</v>
      </c>
      <c r="D149" s="14" t="s">
        <v>111</v>
      </c>
      <c r="E149" s="10">
        <v>59300</v>
      </c>
      <c r="F149" s="3">
        <v>5.93</v>
      </c>
    </row>
    <row r="150" spans="1:6" ht="12.75">
      <c r="A150" s="58"/>
      <c r="B150" s="100"/>
      <c r="C150" s="100"/>
      <c r="D150" s="3"/>
      <c r="E150" s="10"/>
      <c r="F150" s="3"/>
    </row>
    <row r="151" spans="1:6" ht="12.75">
      <c r="A151" s="58"/>
      <c r="B151" s="100" t="s">
        <v>240</v>
      </c>
      <c r="C151" s="100" t="s">
        <v>241</v>
      </c>
      <c r="D151" s="14" t="s">
        <v>111</v>
      </c>
      <c r="E151" s="10">
        <v>71800</v>
      </c>
      <c r="F151" s="3">
        <v>7.18</v>
      </c>
    </row>
    <row r="152" spans="1:6" ht="12.75">
      <c r="A152" s="58"/>
      <c r="B152" s="100"/>
      <c r="C152" s="100"/>
      <c r="D152" s="3"/>
      <c r="E152" s="10"/>
      <c r="F152" s="3"/>
    </row>
    <row r="153" spans="1:6" ht="12.75">
      <c r="A153" s="58"/>
      <c r="B153" s="100" t="s">
        <v>242</v>
      </c>
      <c r="C153" s="100" t="s">
        <v>243</v>
      </c>
      <c r="D153" s="14" t="s">
        <v>111</v>
      </c>
      <c r="E153" s="10">
        <v>83200</v>
      </c>
      <c r="F153" s="3">
        <v>8.32</v>
      </c>
    </row>
    <row r="154" spans="1:6" ht="12.75">
      <c r="A154" s="58"/>
      <c r="B154" s="100"/>
      <c r="C154" s="100"/>
      <c r="D154" s="3"/>
      <c r="E154" s="10"/>
      <c r="F154" s="3"/>
    </row>
    <row r="155" spans="1:6" ht="12.75">
      <c r="A155" s="58"/>
      <c r="B155" s="100"/>
      <c r="C155" s="107" t="s">
        <v>244</v>
      </c>
      <c r="D155" s="3"/>
      <c r="E155" s="10"/>
      <c r="F155" s="3"/>
    </row>
    <row r="156" spans="1:6" ht="12.75">
      <c r="A156" s="58"/>
      <c r="B156" s="100"/>
      <c r="C156" s="107"/>
      <c r="D156" s="3"/>
      <c r="E156" s="10"/>
      <c r="F156" s="3"/>
    </row>
    <row r="157" spans="1:6" ht="12.75">
      <c r="A157" s="58"/>
      <c r="B157" s="100" t="s">
        <v>245</v>
      </c>
      <c r="C157" s="100" t="s">
        <v>246</v>
      </c>
      <c r="D157" s="14" t="s">
        <v>111</v>
      </c>
      <c r="E157" s="10">
        <v>47900</v>
      </c>
      <c r="F157" s="3">
        <v>4.79</v>
      </c>
    </row>
    <row r="158" spans="1:6" ht="12.75">
      <c r="A158" s="58"/>
      <c r="B158" s="100"/>
      <c r="C158" s="100"/>
      <c r="D158" s="3"/>
      <c r="E158" s="10"/>
      <c r="F158" s="3"/>
    </row>
    <row r="159" spans="1:6" ht="12.75">
      <c r="A159" s="58"/>
      <c r="B159" s="100" t="s">
        <v>247</v>
      </c>
      <c r="C159" s="107" t="s">
        <v>248</v>
      </c>
      <c r="D159" s="3"/>
      <c r="E159" s="10"/>
      <c r="F159" s="3"/>
    </row>
    <row r="160" spans="1:6" ht="12.75">
      <c r="A160" s="58"/>
      <c r="B160" s="100"/>
      <c r="C160" s="107"/>
      <c r="D160" s="3"/>
      <c r="E160" s="10"/>
      <c r="F160" s="3"/>
    </row>
    <row r="161" spans="1:6" ht="12.75">
      <c r="A161" s="58"/>
      <c r="B161" s="100" t="s">
        <v>249</v>
      </c>
      <c r="C161" s="100" t="s">
        <v>250</v>
      </c>
      <c r="D161" s="14" t="s">
        <v>111</v>
      </c>
      <c r="E161" s="10">
        <v>34200</v>
      </c>
      <c r="F161" s="3">
        <v>3.42</v>
      </c>
    </row>
    <row r="162" spans="1:6" ht="12.75">
      <c r="A162" s="58"/>
      <c r="B162" s="100"/>
      <c r="C162" s="100"/>
      <c r="D162" s="3"/>
      <c r="E162" s="10"/>
      <c r="F162" s="3"/>
    </row>
    <row r="163" spans="1:6" ht="12.75">
      <c r="A163" s="58"/>
      <c r="B163" s="100" t="s">
        <v>251</v>
      </c>
      <c r="C163" s="100" t="s">
        <v>252</v>
      </c>
      <c r="D163" s="14" t="s">
        <v>111</v>
      </c>
      <c r="E163" s="10">
        <v>59300</v>
      </c>
      <c r="F163" s="3">
        <v>5.93</v>
      </c>
    </row>
    <row r="164" spans="1:6" ht="12.75">
      <c r="A164" s="58"/>
      <c r="B164" s="100"/>
      <c r="C164" s="100"/>
      <c r="D164" s="3"/>
      <c r="E164" s="10"/>
      <c r="F164" s="3"/>
    </row>
    <row r="165" spans="1:6" ht="12.75">
      <c r="A165" s="58"/>
      <c r="B165" s="100" t="s">
        <v>253</v>
      </c>
      <c r="C165" s="100" t="s">
        <v>254</v>
      </c>
      <c r="D165" s="14" t="s">
        <v>111</v>
      </c>
      <c r="E165" s="10">
        <v>71800</v>
      </c>
      <c r="F165" s="3">
        <v>7.18</v>
      </c>
    </row>
    <row r="166" spans="1:6" ht="12.75">
      <c r="A166" s="58"/>
      <c r="B166" s="100"/>
      <c r="C166" s="100"/>
      <c r="D166" s="3"/>
      <c r="E166" s="10"/>
      <c r="F166" s="3"/>
    </row>
    <row r="167" spans="1:6" ht="12.75">
      <c r="A167" s="58"/>
      <c r="B167" s="100" t="s">
        <v>255</v>
      </c>
      <c r="C167" s="100" t="s">
        <v>256</v>
      </c>
      <c r="D167" s="14" t="s">
        <v>111</v>
      </c>
      <c r="E167" s="10">
        <v>79300</v>
      </c>
      <c r="F167" s="3">
        <v>7.93</v>
      </c>
    </row>
    <row r="168" spans="1:6" ht="12.75">
      <c r="A168" s="58"/>
      <c r="B168" s="100"/>
      <c r="C168" s="100"/>
      <c r="D168" s="3"/>
      <c r="E168" s="10"/>
      <c r="F168" s="3"/>
    </row>
    <row r="169" spans="1:6" ht="12.75">
      <c r="A169" s="58"/>
      <c r="B169" s="100" t="s">
        <v>257</v>
      </c>
      <c r="C169" s="100" t="s">
        <v>258</v>
      </c>
      <c r="D169" s="14" t="s">
        <v>111</v>
      </c>
      <c r="E169" s="10">
        <v>47900</v>
      </c>
      <c r="F169" s="3">
        <v>4.79</v>
      </c>
    </row>
    <row r="170" spans="1:6" ht="12.75">
      <c r="A170" s="58"/>
      <c r="B170" s="100"/>
      <c r="C170" s="100"/>
      <c r="D170" s="3"/>
      <c r="E170" s="10"/>
      <c r="F170" s="3"/>
    </row>
    <row r="171" spans="1:6" ht="12.75">
      <c r="A171" s="58"/>
      <c r="B171" s="100" t="s">
        <v>259</v>
      </c>
      <c r="C171" s="100" t="s">
        <v>260</v>
      </c>
      <c r="D171" s="14" t="s">
        <v>111</v>
      </c>
      <c r="E171" s="10">
        <v>59300</v>
      </c>
      <c r="F171" s="3">
        <v>5.93</v>
      </c>
    </row>
    <row r="172" spans="1:6" ht="12.75">
      <c r="A172" s="58"/>
      <c r="B172" s="100"/>
      <c r="C172" s="100"/>
      <c r="D172" s="3"/>
      <c r="E172" s="10"/>
      <c r="F172" s="3"/>
    </row>
    <row r="173" spans="1:6" ht="12.75">
      <c r="A173" s="58"/>
      <c r="B173" s="100" t="s">
        <v>261</v>
      </c>
      <c r="C173" s="100" t="s">
        <v>262</v>
      </c>
      <c r="D173" s="14" t="s">
        <v>111</v>
      </c>
      <c r="E173" s="10">
        <v>50200</v>
      </c>
      <c r="F173" s="3">
        <v>5.02</v>
      </c>
    </row>
    <row r="174" spans="1:6" ht="12.75">
      <c r="A174" s="58"/>
      <c r="B174" s="100"/>
      <c r="C174" s="100"/>
      <c r="D174" s="3"/>
      <c r="E174" s="10"/>
      <c r="F174" s="3"/>
    </row>
    <row r="175" spans="1:6" ht="12.75">
      <c r="A175" s="58"/>
      <c r="B175" s="100" t="s">
        <v>263</v>
      </c>
      <c r="C175" s="100" t="s">
        <v>264</v>
      </c>
      <c r="D175" s="14" t="s">
        <v>111</v>
      </c>
      <c r="E175" s="10">
        <v>14900</v>
      </c>
      <c r="F175" s="3">
        <v>1.49</v>
      </c>
    </row>
    <row r="176" spans="1:6" ht="12.75">
      <c r="A176" s="58"/>
      <c r="B176" s="100"/>
      <c r="C176" s="100"/>
      <c r="D176" s="3"/>
      <c r="E176" s="10"/>
      <c r="F176" s="3"/>
    </row>
    <row r="177" spans="1:6" ht="12.75">
      <c r="A177" s="58"/>
      <c r="B177" s="100" t="s">
        <v>265</v>
      </c>
      <c r="C177" s="100" t="s">
        <v>266</v>
      </c>
      <c r="D177" s="14" t="s">
        <v>111</v>
      </c>
      <c r="E177" s="10">
        <v>16300</v>
      </c>
      <c r="F177" s="3">
        <v>1.63</v>
      </c>
    </row>
    <row r="178" spans="1:6" ht="12.75">
      <c r="A178" s="58"/>
      <c r="B178" s="100"/>
      <c r="C178" s="100"/>
      <c r="D178" s="3"/>
      <c r="E178" s="10"/>
      <c r="F178" s="3"/>
    </row>
    <row r="179" spans="1:6" ht="12.75">
      <c r="A179" s="58"/>
      <c r="B179" s="100" t="s">
        <v>267</v>
      </c>
      <c r="C179" s="100" t="s">
        <v>268</v>
      </c>
      <c r="D179" s="14" t="s">
        <v>111</v>
      </c>
      <c r="E179" s="10">
        <v>50200</v>
      </c>
      <c r="F179" s="3">
        <v>5.02</v>
      </c>
    </row>
    <row r="180" spans="1:6" ht="12.75">
      <c r="A180" s="58"/>
      <c r="B180" s="100"/>
      <c r="C180" s="100"/>
      <c r="D180" s="3"/>
      <c r="E180" s="10"/>
      <c r="F180" s="3"/>
    </row>
    <row r="181" spans="1:6" ht="12.75">
      <c r="A181" s="58"/>
      <c r="B181" s="100" t="s">
        <v>269</v>
      </c>
      <c r="C181" s="100" t="s">
        <v>270</v>
      </c>
      <c r="D181" s="14" t="s">
        <v>111</v>
      </c>
      <c r="E181" s="10">
        <v>71800</v>
      </c>
      <c r="F181" s="3">
        <v>7.18</v>
      </c>
    </row>
    <row r="182" spans="1:6" ht="12.75">
      <c r="A182" s="58"/>
      <c r="B182" s="100"/>
      <c r="C182" s="100"/>
      <c r="D182" s="3"/>
      <c r="E182" s="10"/>
      <c r="F182" s="3"/>
    </row>
    <row r="183" spans="1:6" ht="12.75">
      <c r="A183" s="58"/>
      <c r="B183" s="100" t="s">
        <v>271</v>
      </c>
      <c r="C183" s="100" t="s">
        <v>272</v>
      </c>
      <c r="D183" s="14" t="s">
        <v>111</v>
      </c>
      <c r="E183" s="10">
        <v>9600</v>
      </c>
      <c r="F183" s="3">
        <v>0.96</v>
      </c>
    </row>
    <row r="184" spans="1:6" ht="12.75">
      <c r="A184" s="58"/>
      <c r="B184" s="100"/>
      <c r="C184" s="100"/>
      <c r="D184" s="3"/>
      <c r="E184" s="10"/>
      <c r="F184" s="3"/>
    </row>
    <row r="185" spans="1:6" ht="12.75">
      <c r="A185" s="58"/>
      <c r="B185" s="100" t="s">
        <v>273</v>
      </c>
      <c r="C185" s="100" t="s">
        <v>274</v>
      </c>
      <c r="D185" s="14" t="s">
        <v>111</v>
      </c>
      <c r="E185" s="10">
        <v>9600</v>
      </c>
      <c r="F185" s="3">
        <v>0.96</v>
      </c>
    </row>
    <row r="186" spans="1:6" ht="12.75">
      <c r="A186" s="58"/>
      <c r="B186" s="100"/>
      <c r="C186" s="100"/>
      <c r="D186" s="3"/>
      <c r="E186" s="10"/>
      <c r="F186" s="3"/>
    </row>
    <row r="187" spans="1:6" ht="12.75">
      <c r="A187" s="58"/>
      <c r="B187" s="100" t="s">
        <v>275</v>
      </c>
      <c r="C187" s="100" t="s">
        <v>276</v>
      </c>
      <c r="D187" s="14" t="s">
        <v>111</v>
      </c>
      <c r="E187" s="10">
        <v>5700</v>
      </c>
      <c r="F187" s="3">
        <v>0.57</v>
      </c>
    </row>
    <row r="188" spans="1:6" ht="12.75">
      <c r="A188" s="58"/>
      <c r="B188" s="100"/>
      <c r="C188" s="100"/>
      <c r="D188" s="3"/>
      <c r="E188" s="10"/>
      <c r="F188" s="3"/>
    </row>
    <row r="189" spans="1:6" ht="12.75">
      <c r="A189" s="58"/>
      <c r="B189" s="100" t="s">
        <v>277</v>
      </c>
      <c r="C189" s="107" t="s">
        <v>278</v>
      </c>
      <c r="D189" s="3"/>
      <c r="E189" s="10"/>
      <c r="F189" s="3"/>
    </row>
    <row r="190" spans="1:6" ht="12.75">
      <c r="A190" s="58"/>
      <c r="B190" s="100"/>
      <c r="C190" s="107"/>
      <c r="D190" s="3"/>
      <c r="E190" s="10"/>
      <c r="F190" s="3"/>
    </row>
    <row r="191" spans="1:6" ht="12.75">
      <c r="A191" s="58"/>
      <c r="B191" s="100" t="s">
        <v>279</v>
      </c>
      <c r="C191" s="100" t="s">
        <v>280</v>
      </c>
      <c r="D191" s="14" t="s">
        <v>111</v>
      </c>
      <c r="E191" s="10">
        <v>22600</v>
      </c>
      <c r="F191" s="3">
        <v>2.26</v>
      </c>
    </row>
    <row r="192" spans="1:6" ht="12.75">
      <c r="A192" s="58"/>
      <c r="B192" s="100"/>
      <c r="C192" s="100"/>
      <c r="D192" s="3"/>
      <c r="E192" s="10"/>
      <c r="F192" s="3"/>
    </row>
    <row r="193" spans="1:6" ht="12.75">
      <c r="A193" s="58"/>
      <c r="B193" s="100" t="s">
        <v>281</v>
      </c>
      <c r="C193" s="100" t="s">
        <v>282</v>
      </c>
      <c r="D193" s="14" t="s">
        <v>111</v>
      </c>
      <c r="E193" s="10">
        <v>41700</v>
      </c>
      <c r="F193" s="3">
        <v>4.17</v>
      </c>
    </row>
    <row r="194" spans="1:6" ht="12.75">
      <c r="A194" s="58"/>
      <c r="B194" s="100"/>
      <c r="C194" s="100"/>
      <c r="D194" s="3"/>
      <c r="E194" s="10"/>
      <c r="F194" s="3"/>
    </row>
    <row r="195" spans="1:6" ht="12.75">
      <c r="A195" s="58"/>
      <c r="B195" s="100" t="s">
        <v>283</v>
      </c>
      <c r="C195" s="100" t="s">
        <v>284</v>
      </c>
      <c r="D195" s="14" t="s">
        <v>111</v>
      </c>
      <c r="E195" s="10">
        <v>28200</v>
      </c>
      <c r="F195" s="3">
        <v>2.82</v>
      </c>
    </row>
    <row r="196" spans="1:6" ht="12.75">
      <c r="A196" s="58"/>
      <c r="B196" s="100"/>
      <c r="C196" s="100"/>
      <c r="D196" s="3"/>
      <c r="E196" s="10"/>
      <c r="F196" s="3"/>
    </row>
    <row r="197" spans="1:6" ht="12.75">
      <c r="A197" s="58"/>
      <c r="B197" s="100" t="s">
        <v>285</v>
      </c>
      <c r="C197" s="100" t="s">
        <v>286</v>
      </c>
      <c r="D197" s="14" t="s">
        <v>111</v>
      </c>
      <c r="E197" s="10">
        <v>28200</v>
      </c>
      <c r="F197" s="3">
        <v>2.82</v>
      </c>
    </row>
    <row r="198" spans="1:6" ht="12.75">
      <c r="A198" s="58"/>
      <c r="B198" s="100"/>
      <c r="C198" s="100"/>
      <c r="D198" s="3"/>
      <c r="E198" s="10"/>
      <c r="F198" s="3"/>
    </row>
    <row r="199" spans="1:6" ht="12.75">
      <c r="A199" s="58"/>
      <c r="B199" s="100" t="s">
        <v>287</v>
      </c>
      <c r="C199" s="100" t="s">
        <v>288</v>
      </c>
      <c r="D199" s="14" t="s">
        <v>111</v>
      </c>
      <c r="E199" s="10">
        <v>13400</v>
      </c>
      <c r="F199" s="3">
        <v>1.34</v>
      </c>
    </row>
    <row r="200" spans="1:6" ht="12.75">
      <c r="A200" s="58"/>
      <c r="B200" s="100"/>
      <c r="C200" s="100"/>
      <c r="D200" s="3"/>
      <c r="E200" s="10"/>
      <c r="F200" s="3"/>
    </row>
    <row r="201" spans="1:6" ht="12.75">
      <c r="A201" s="58"/>
      <c r="B201" s="66" t="s">
        <v>289</v>
      </c>
      <c r="C201" s="66" t="s">
        <v>290</v>
      </c>
      <c r="D201" s="3"/>
      <c r="E201" s="10"/>
      <c r="F201" s="3"/>
    </row>
    <row r="202" spans="1:6" ht="12.75">
      <c r="A202" s="58"/>
      <c r="B202" s="55"/>
      <c r="C202" s="55"/>
      <c r="D202" s="3"/>
      <c r="E202" s="10"/>
      <c r="F202" s="3"/>
    </row>
    <row r="203" spans="1:6" ht="12.75">
      <c r="A203" s="58"/>
      <c r="B203" s="100" t="s">
        <v>291</v>
      </c>
      <c r="C203" s="100" t="s">
        <v>292</v>
      </c>
      <c r="D203" s="14" t="s">
        <v>111</v>
      </c>
      <c r="E203" s="10">
        <v>28200</v>
      </c>
      <c r="F203" s="3">
        <v>2.82</v>
      </c>
    </row>
    <row r="204" spans="1:6" ht="12.75">
      <c r="A204" s="58"/>
      <c r="B204" s="100"/>
      <c r="C204" s="100"/>
      <c r="D204" s="3"/>
      <c r="E204" s="10"/>
      <c r="F204" s="3"/>
    </row>
    <row r="205" spans="1:6" ht="12.75">
      <c r="A205" s="58"/>
      <c r="B205" s="100" t="s">
        <v>293</v>
      </c>
      <c r="C205" s="100" t="s">
        <v>294</v>
      </c>
      <c r="D205" s="14" t="s">
        <v>111</v>
      </c>
      <c r="E205" s="10">
        <v>28200</v>
      </c>
      <c r="F205" s="3">
        <v>2.82</v>
      </c>
    </row>
    <row r="206" spans="1:6" ht="12.75">
      <c r="A206" s="58"/>
      <c r="B206" s="100"/>
      <c r="C206" s="100"/>
      <c r="D206" s="3"/>
      <c r="E206" s="10"/>
      <c r="F206" s="3"/>
    </row>
    <row r="207" spans="1:6" ht="12.75">
      <c r="A207" s="58"/>
      <c r="B207" s="100" t="s">
        <v>295</v>
      </c>
      <c r="C207" s="100" t="s">
        <v>296</v>
      </c>
      <c r="D207" s="14" t="s">
        <v>111</v>
      </c>
      <c r="E207" s="10">
        <v>28200</v>
      </c>
      <c r="F207" s="3">
        <v>2.82</v>
      </c>
    </row>
    <row r="208" spans="1:6" ht="12.75">
      <c r="A208" s="58"/>
      <c r="B208" s="100"/>
      <c r="C208" s="100"/>
      <c r="D208" s="3"/>
      <c r="E208" s="10"/>
      <c r="F208" s="3"/>
    </row>
    <row r="209" spans="1:6" ht="12.75">
      <c r="A209" s="58"/>
      <c r="B209" s="107">
        <v>3</v>
      </c>
      <c r="C209" s="107" t="s">
        <v>297</v>
      </c>
      <c r="D209" s="3"/>
      <c r="E209" s="10"/>
      <c r="F209" s="3"/>
    </row>
    <row r="210" spans="1:6" ht="12.75">
      <c r="A210" s="58"/>
      <c r="B210" s="107"/>
      <c r="C210" s="107"/>
      <c r="D210" s="3"/>
      <c r="E210" s="10"/>
      <c r="F210" s="3"/>
    </row>
    <row r="211" spans="1:6" ht="12.75">
      <c r="A211" s="58"/>
      <c r="B211" s="100" t="s">
        <v>298</v>
      </c>
      <c r="C211" s="100" t="s">
        <v>299</v>
      </c>
      <c r="D211" s="14" t="s">
        <v>111</v>
      </c>
      <c r="E211" s="10">
        <v>47900</v>
      </c>
      <c r="F211" s="3">
        <v>4.79</v>
      </c>
    </row>
    <row r="212" spans="1:6" ht="12.75">
      <c r="A212" s="58"/>
      <c r="B212" s="100"/>
      <c r="C212" s="100"/>
      <c r="D212" s="3"/>
      <c r="E212" s="10"/>
      <c r="F212" s="3"/>
    </row>
    <row r="213" spans="1:6" ht="12.75">
      <c r="A213" s="58"/>
      <c r="B213" s="100" t="s">
        <v>300</v>
      </c>
      <c r="C213" s="100" t="s">
        <v>301</v>
      </c>
      <c r="D213" s="14" t="s">
        <v>111</v>
      </c>
      <c r="E213" s="10">
        <v>47900</v>
      </c>
      <c r="F213" s="3">
        <v>4.79</v>
      </c>
    </row>
    <row r="214" spans="1:6" ht="12.75">
      <c r="A214" s="58"/>
      <c r="B214" s="100"/>
      <c r="C214" s="100"/>
      <c r="D214" s="3"/>
      <c r="E214" s="10"/>
      <c r="F214" s="3"/>
    </row>
    <row r="215" spans="1:6" ht="12.75">
      <c r="A215" s="58"/>
      <c r="B215" s="100" t="s">
        <v>302</v>
      </c>
      <c r="C215" s="100" t="s">
        <v>303</v>
      </c>
      <c r="D215" s="14" t="s">
        <v>111</v>
      </c>
      <c r="E215" s="10">
        <v>71800</v>
      </c>
      <c r="F215" s="3">
        <v>7.18</v>
      </c>
    </row>
    <row r="216" spans="1:6" ht="12.75">
      <c r="A216" s="58"/>
      <c r="B216" s="100"/>
      <c r="C216" s="100"/>
      <c r="D216" s="3"/>
      <c r="E216" s="10"/>
      <c r="F216" s="3"/>
    </row>
    <row r="217" spans="1:6" ht="12.75">
      <c r="A217" s="58"/>
      <c r="B217" s="100" t="s">
        <v>304</v>
      </c>
      <c r="C217" s="100" t="s">
        <v>305</v>
      </c>
      <c r="D217" s="14" t="s">
        <v>111</v>
      </c>
      <c r="E217" s="10">
        <v>59300</v>
      </c>
      <c r="F217" s="3">
        <v>5.93</v>
      </c>
    </row>
    <row r="218" spans="1:6" ht="12.75">
      <c r="A218" s="58"/>
      <c r="B218" s="100"/>
      <c r="C218" s="100"/>
      <c r="D218" s="3"/>
      <c r="E218" s="10"/>
      <c r="F218" s="3"/>
    </row>
    <row r="219" spans="1:6" ht="12.75">
      <c r="A219" s="58"/>
      <c r="B219" s="100" t="s">
        <v>306</v>
      </c>
      <c r="C219" s="100" t="s">
        <v>307</v>
      </c>
      <c r="D219" s="14" t="s">
        <v>111</v>
      </c>
      <c r="E219" s="10">
        <v>47900</v>
      </c>
      <c r="F219" s="3">
        <v>4.79</v>
      </c>
    </row>
    <row r="220" spans="1:6" ht="12.75">
      <c r="A220" s="58"/>
      <c r="B220" s="100"/>
      <c r="C220" s="100"/>
      <c r="D220" s="3"/>
      <c r="E220" s="10"/>
      <c r="F220" s="3"/>
    </row>
    <row r="221" spans="1:6" ht="12.75">
      <c r="A221" s="58"/>
      <c r="B221" s="100" t="s">
        <v>308</v>
      </c>
      <c r="C221" s="100" t="s">
        <v>309</v>
      </c>
      <c r="D221" s="14" t="s">
        <v>111</v>
      </c>
      <c r="E221" s="10">
        <v>35300</v>
      </c>
      <c r="F221" s="3">
        <v>3.53</v>
      </c>
    </row>
    <row r="222" spans="1:6" ht="12.75">
      <c r="A222" s="58"/>
      <c r="B222" s="100"/>
      <c r="C222" s="100"/>
      <c r="D222" s="3"/>
      <c r="E222" s="10"/>
      <c r="F222" s="3"/>
    </row>
    <row r="223" spans="1:6" ht="12.75">
      <c r="A223" s="58"/>
      <c r="B223" s="100" t="s">
        <v>310</v>
      </c>
      <c r="C223" s="100" t="s">
        <v>311</v>
      </c>
      <c r="D223" s="14" t="s">
        <v>312</v>
      </c>
      <c r="E223" s="10">
        <v>47900</v>
      </c>
      <c r="F223" s="3">
        <v>4.79</v>
      </c>
    </row>
    <row r="224" spans="1:6" ht="12.75">
      <c r="A224" s="58"/>
      <c r="B224" s="100"/>
      <c r="C224" s="100"/>
      <c r="D224" s="3"/>
      <c r="E224" s="10"/>
      <c r="F224" s="3"/>
    </row>
    <row r="225" spans="1:6" ht="12.75">
      <c r="A225" s="58"/>
      <c r="B225" s="100" t="s">
        <v>313</v>
      </c>
      <c r="C225" s="100" t="s">
        <v>314</v>
      </c>
      <c r="D225" s="14" t="s">
        <v>312</v>
      </c>
      <c r="E225" s="10">
        <v>95800</v>
      </c>
      <c r="F225" s="3">
        <v>9.58</v>
      </c>
    </row>
    <row r="226" spans="1:6" ht="12.75">
      <c r="A226" s="58"/>
      <c r="B226" s="100"/>
      <c r="C226" s="100"/>
      <c r="D226" s="3"/>
      <c r="E226" s="10"/>
      <c r="F226" s="3"/>
    </row>
    <row r="227" spans="1:6" ht="12.75">
      <c r="A227" s="58"/>
      <c r="B227" s="100" t="s">
        <v>315</v>
      </c>
      <c r="C227" s="100" t="s">
        <v>316</v>
      </c>
      <c r="D227" s="14" t="s">
        <v>312</v>
      </c>
      <c r="E227" s="10">
        <v>143600</v>
      </c>
      <c r="F227" s="3">
        <v>14.36</v>
      </c>
    </row>
    <row r="228" spans="1:6" ht="12.75">
      <c r="A228" s="58"/>
      <c r="B228" s="100"/>
      <c r="C228" s="100"/>
      <c r="D228" s="3"/>
      <c r="E228" s="10"/>
      <c r="F228" s="3"/>
    </row>
    <row r="229" spans="1:6" ht="12.75">
      <c r="A229" s="58"/>
      <c r="B229" s="106" t="s">
        <v>317</v>
      </c>
      <c r="C229" s="100" t="s">
        <v>318</v>
      </c>
      <c r="D229" s="14" t="s">
        <v>312</v>
      </c>
      <c r="E229" s="10">
        <v>71800</v>
      </c>
      <c r="F229" s="3">
        <v>7.18</v>
      </c>
    </row>
    <row r="230" spans="1:6" ht="12.75">
      <c r="A230" s="58"/>
      <c r="B230" s="100"/>
      <c r="C230" s="100"/>
      <c r="D230" s="3"/>
      <c r="E230" s="10"/>
      <c r="F230" s="3"/>
    </row>
    <row r="231" spans="1:6" ht="12.75">
      <c r="A231" s="58"/>
      <c r="B231" s="100" t="s">
        <v>319</v>
      </c>
      <c r="C231" s="100" t="s">
        <v>320</v>
      </c>
      <c r="D231" s="14" t="s">
        <v>312</v>
      </c>
      <c r="E231" s="10">
        <v>143600</v>
      </c>
      <c r="F231" s="3">
        <v>14.36</v>
      </c>
    </row>
    <row r="232" spans="1:6" ht="12.75">
      <c r="A232" s="58"/>
      <c r="B232" s="100"/>
      <c r="C232" s="100"/>
      <c r="D232" s="3"/>
      <c r="E232" s="10"/>
      <c r="F232" s="3"/>
    </row>
    <row r="233" spans="1:6" ht="12.75">
      <c r="A233" s="58"/>
      <c r="B233" s="100" t="s">
        <v>321</v>
      </c>
      <c r="C233" s="100" t="s">
        <v>322</v>
      </c>
      <c r="D233" s="14" t="s">
        <v>312</v>
      </c>
      <c r="E233" s="10">
        <v>215400</v>
      </c>
      <c r="F233" s="3">
        <v>21.54</v>
      </c>
    </row>
    <row r="234" spans="1:6" ht="12.75">
      <c r="A234" s="58"/>
      <c r="B234" s="100"/>
      <c r="C234" s="100"/>
      <c r="D234" s="3"/>
      <c r="E234" s="10"/>
      <c r="F234" s="3"/>
    </row>
    <row r="235" spans="1:6" ht="12.75">
      <c r="A235" s="58"/>
      <c r="B235" s="100" t="s">
        <v>323</v>
      </c>
      <c r="C235" s="100" t="s">
        <v>324</v>
      </c>
      <c r="D235" s="14" t="s">
        <v>312</v>
      </c>
      <c r="E235" s="10">
        <v>143600</v>
      </c>
      <c r="F235" s="3">
        <v>14.36</v>
      </c>
    </row>
    <row r="236" spans="1:6" ht="12.75">
      <c r="A236" s="58"/>
      <c r="B236" s="100"/>
      <c r="C236" s="100"/>
      <c r="D236" s="3"/>
      <c r="E236" s="10"/>
      <c r="F236" s="3"/>
    </row>
    <row r="237" spans="1:6" ht="12.75">
      <c r="A237" s="58"/>
      <c r="B237" s="100" t="s">
        <v>325</v>
      </c>
      <c r="C237" s="100" t="s">
        <v>326</v>
      </c>
      <c r="D237" s="14" t="s">
        <v>312</v>
      </c>
      <c r="E237" s="10">
        <v>215400</v>
      </c>
      <c r="F237" s="3">
        <v>21.54</v>
      </c>
    </row>
    <row r="238" spans="1:6" ht="12.75">
      <c r="A238" s="58"/>
      <c r="B238" s="100"/>
      <c r="C238" s="100"/>
      <c r="D238" s="3"/>
      <c r="E238" s="10"/>
      <c r="F238" s="3"/>
    </row>
    <row r="239" spans="1:6" ht="12.75">
      <c r="A239" s="58"/>
      <c r="B239" s="100" t="s">
        <v>327</v>
      </c>
      <c r="C239" s="100" t="s">
        <v>328</v>
      </c>
      <c r="D239" s="14" t="s">
        <v>312</v>
      </c>
      <c r="E239" s="10">
        <v>35300</v>
      </c>
      <c r="F239" s="3">
        <v>3.53</v>
      </c>
    </row>
    <row r="240" spans="1:6" ht="12.75">
      <c r="A240" s="58"/>
      <c r="B240" s="100"/>
      <c r="C240" s="100"/>
      <c r="D240" s="3"/>
      <c r="E240" s="10"/>
      <c r="F240" s="3"/>
    </row>
    <row r="241" spans="1:6" ht="12.75">
      <c r="A241" s="58"/>
      <c r="B241" s="100" t="s">
        <v>329</v>
      </c>
      <c r="C241" s="100" t="s">
        <v>330</v>
      </c>
      <c r="D241" s="3" t="s">
        <v>111</v>
      </c>
      <c r="E241" s="10">
        <v>19100</v>
      </c>
      <c r="F241" s="3">
        <v>1.91</v>
      </c>
    </row>
    <row r="242" spans="1:6" ht="12.75">
      <c r="A242" s="58"/>
      <c r="B242" s="100"/>
      <c r="C242" s="100"/>
      <c r="D242" s="3"/>
      <c r="E242" s="10"/>
      <c r="F242" s="3"/>
    </row>
    <row r="243" spans="1:6" ht="12.75">
      <c r="A243" s="58"/>
      <c r="B243" s="100" t="s">
        <v>331</v>
      </c>
      <c r="C243" s="100" t="s">
        <v>332</v>
      </c>
      <c r="D243" s="3" t="s">
        <v>111</v>
      </c>
      <c r="E243" s="10">
        <v>190400</v>
      </c>
      <c r="F243" s="3">
        <v>19.04</v>
      </c>
    </row>
    <row r="244" spans="1:6" ht="12.75">
      <c r="A244" s="58"/>
      <c r="B244" s="100"/>
      <c r="C244" s="100"/>
      <c r="D244" s="3"/>
      <c r="E244" s="10"/>
      <c r="F244" s="3"/>
    </row>
    <row r="245" spans="1:6" ht="12.75">
      <c r="A245" s="58"/>
      <c r="B245" s="100" t="s">
        <v>333</v>
      </c>
      <c r="C245" s="100" t="s">
        <v>334</v>
      </c>
      <c r="D245" s="14" t="s">
        <v>312</v>
      </c>
      <c r="E245" s="10">
        <v>131100</v>
      </c>
      <c r="F245" s="3">
        <v>13.11</v>
      </c>
    </row>
    <row r="246" spans="1:6" ht="12.75">
      <c r="A246" s="58"/>
      <c r="B246" s="100"/>
      <c r="C246" s="100"/>
      <c r="D246" s="3"/>
      <c r="E246" s="10"/>
      <c r="F246" s="3"/>
    </row>
    <row r="247" spans="1:6" ht="12.75">
      <c r="A247" s="58"/>
      <c r="B247" s="100" t="s">
        <v>335</v>
      </c>
      <c r="C247" s="100" t="s">
        <v>336</v>
      </c>
      <c r="D247" s="14" t="s">
        <v>312</v>
      </c>
      <c r="E247" s="10">
        <v>143600</v>
      </c>
      <c r="F247" s="3">
        <v>14.36</v>
      </c>
    </row>
    <row r="248" spans="1:6" ht="12.75">
      <c r="A248" s="58"/>
      <c r="B248" s="100"/>
      <c r="C248" s="100"/>
      <c r="D248" s="3"/>
      <c r="E248" s="10"/>
      <c r="F248" s="3"/>
    </row>
    <row r="249" spans="1:6" ht="12.75">
      <c r="A249" s="58"/>
      <c r="B249" s="100" t="s">
        <v>337</v>
      </c>
      <c r="C249" s="100" t="s">
        <v>338</v>
      </c>
      <c r="D249" s="14" t="s">
        <v>312</v>
      </c>
      <c r="E249" s="10">
        <v>167600</v>
      </c>
      <c r="F249" s="3">
        <v>16.76</v>
      </c>
    </row>
    <row r="250" spans="1:6" ht="12.75">
      <c r="A250" s="58"/>
      <c r="B250" s="100"/>
      <c r="C250" s="100"/>
      <c r="D250" s="3"/>
      <c r="E250" s="10"/>
      <c r="F250" s="3"/>
    </row>
    <row r="251" spans="1:6" ht="12.75">
      <c r="A251" s="58"/>
      <c r="B251" s="100" t="s">
        <v>339</v>
      </c>
      <c r="C251" s="100" t="s">
        <v>340</v>
      </c>
      <c r="D251" s="14" t="s">
        <v>312</v>
      </c>
      <c r="E251" s="10">
        <v>143600</v>
      </c>
      <c r="F251" s="3">
        <v>14.36</v>
      </c>
    </row>
    <row r="252" spans="1:6" ht="12.75">
      <c r="A252" s="58"/>
      <c r="B252" s="100"/>
      <c r="C252" s="100"/>
      <c r="D252" s="3"/>
      <c r="E252" s="10"/>
      <c r="F252" s="3"/>
    </row>
    <row r="253" spans="1:6" ht="12.75">
      <c r="A253" s="58"/>
      <c r="B253" s="100" t="s">
        <v>341</v>
      </c>
      <c r="C253" s="100" t="s">
        <v>342</v>
      </c>
      <c r="D253" s="14" t="s">
        <v>312</v>
      </c>
      <c r="E253" s="10">
        <v>71800</v>
      </c>
      <c r="F253" s="3">
        <v>7.18</v>
      </c>
    </row>
    <row r="254" spans="1:6" ht="12.75">
      <c r="A254" s="58"/>
      <c r="B254" s="100"/>
      <c r="C254" s="100"/>
      <c r="D254" s="3"/>
      <c r="E254" s="10"/>
      <c r="F254" s="3"/>
    </row>
    <row r="255" spans="1:6" ht="12.75">
      <c r="A255" s="58"/>
      <c r="B255" s="100" t="s">
        <v>343</v>
      </c>
      <c r="C255" s="100" t="s">
        <v>344</v>
      </c>
      <c r="D255" s="14" t="s">
        <v>312</v>
      </c>
      <c r="E255" s="10">
        <v>143600</v>
      </c>
      <c r="F255" s="3">
        <v>14.36</v>
      </c>
    </row>
    <row r="256" spans="1:6" ht="12.75">
      <c r="A256" s="58"/>
      <c r="B256" s="100"/>
      <c r="C256" s="100"/>
      <c r="D256" s="3"/>
      <c r="E256" s="10"/>
      <c r="F256" s="3"/>
    </row>
    <row r="257" spans="1:6" ht="12.75">
      <c r="A257" s="58"/>
      <c r="B257" s="100" t="s">
        <v>345</v>
      </c>
      <c r="C257" s="100" t="s">
        <v>346</v>
      </c>
      <c r="D257" s="14" t="s">
        <v>312</v>
      </c>
      <c r="E257" s="10">
        <v>71800</v>
      </c>
      <c r="F257" s="3">
        <v>7.18</v>
      </c>
    </row>
    <row r="258" spans="1:6" ht="12.75">
      <c r="A258" s="58"/>
      <c r="B258" s="100"/>
      <c r="C258" s="100"/>
      <c r="D258" s="3"/>
      <c r="E258" s="10"/>
      <c r="F258" s="3"/>
    </row>
    <row r="259" spans="1:6" ht="12.75">
      <c r="A259" s="58"/>
      <c r="B259" s="66" t="s">
        <v>347</v>
      </c>
      <c r="C259" s="66" t="s">
        <v>348</v>
      </c>
      <c r="D259" s="3"/>
      <c r="E259" s="10"/>
      <c r="F259" s="3"/>
    </row>
    <row r="260" spans="1:6" ht="12.75">
      <c r="A260" s="58"/>
      <c r="B260" s="55"/>
      <c r="C260" s="55"/>
      <c r="D260" s="3"/>
      <c r="E260" s="10"/>
      <c r="F260" s="3"/>
    </row>
    <row r="261" spans="1:6" ht="12.75">
      <c r="A261" s="58"/>
      <c r="B261" s="100" t="s">
        <v>349</v>
      </c>
      <c r="C261" s="100" t="s">
        <v>350</v>
      </c>
      <c r="D261" s="14" t="s">
        <v>312</v>
      </c>
      <c r="E261" s="10">
        <v>143800</v>
      </c>
      <c r="F261" s="3">
        <v>14.38</v>
      </c>
    </row>
    <row r="262" spans="1:6" ht="12.75">
      <c r="A262" s="58"/>
      <c r="B262" s="100"/>
      <c r="C262" s="100"/>
      <c r="D262" s="3"/>
      <c r="E262" s="10"/>
      <c r="F262" s="3"/>
    </row>
    <row r="263" spans="1:6" ht="12.75">
      <c r="A263" s="58"/>
      <c r="B263" s="100" t="s">
        <v>351</v>
      </c>
      <c r="C263" s="100" t="s">
        <v>352</v>
      </c>
      <c r="D263" s="14" t="s">
        <v>312</v>
      </c>
      <c r="E263" s="10">
        <v>128800</v>
      </c>
      <c r="F263" s="3">
        <v>12.88</v>
      </c>
    </row>
    <row r="264" spans="1:6" ht="12.75">
      <c r="A264" s="58"/>
      <c r="B264" s="100"/>
      <c r="C264" s="100"/>
      <c r="D264" s="3"/>
      <c r="E264" s="10"/>
      <c r="F264" s="3"/>
    </row>
    <row r="265" spans="1:6" ht="12.75">
      <c r="A265" s="58"/>
      <c r="B265" s="100" t="s">
        <v>353</v>
      </c>
      <c r="C265" s="100" t="s">
        <v>354</v>
      </c>
      <c r="D265" s="14" t="s">
        <v>312</v>
      </c>
      <c r="E265" s="10">
        <v>115100</v>
      </c>
      <c r="F265" s="3">
        <v>11.51</v>
      </c>
    </row>
    <row r="266" spans="1:6" ht="12.75">
      <c r="A266" s="58"/>
      <c r="B266" s="100"/>
      <c r="C266" s="100"/>
      <c r="D266" s="3"/>
      <c r="E266" s="10"/>
      <c r="F266" s="3"/>
    </row>
    <row r="267" spans="1:6" ht="25.5">
      <c r="A267" s="58"/>
      <c r="B267" s="66" t="s">
        <v>355</v>
      </c>
      <c r="C267" s="66" t="s">
        <v>356</v>
      </c>
      <c r="D267" s="3"/>
      <c r="E267" s="10"/>
      <c r="F267" s="3"/>
    </row>
    <row r="268" spans="1:6" ht="12.75">
      <c r="A268" s="58"/>
      <c r="B268" s="55"/>
      <c r="C268" s="55"/>
      <c r="D268" s="3"/>
      <c r="E268" s="10"/>
      <c r="F268" s="3"/>
    </row>
    <row r="269" spans="1:6" ht="12.75">
      <c r="A269" s="58"/>
      <c r="B269" s="100" t="s">
        <v>357</v>
      </c>
      <c r="C269" s="100" t="s">
        <v>358</v>
      </c>
      <c r="D269" s="14" t="s">
        <v>312</v>
      </c>
      <c r="E269" s="10">
        <v>172600</v>
      </c>
      <c r="F269" s="3">
        <v>17.26</v>
      </c>
    </row>
    <row r="270" spans="1:6" ht="12.75">
      <c r="A270" s="58"/>
      <c r="B270" s="100"/>
      <c r="C270" s="100"/>
      <c r="D270" s="3"/>
      <c r="E270" s="10"/>
      <c r="F270" s="3"/>
    </row>
    <row r="271" spans="1:6" ht="12.75">
      <c r="A271" s="58"/>
      <c r="B271" s="100" t="s">
        <v>359</v>
      </c>
      <c r="C271" s="100" t="s">
        <v>360</v>
      </c>
      <c r="D271" s="14" t="s">
        <v>312</v>
      </c>
      <c r="E271" s="10">
        <v>86300</v>
      </c>
      <c r="F271" s="3">
        <v>8.63</v>
      </c>
    </row>
    <row r="272" spans="1:6" ht="12.75">
      <c r="A272" s="58"/>
      <c r="B272" s="100"/>
      <c r="C272" s="100"/>
      <c r="D272" s="3"/>
      <c r="E272" s="10"/>
      <c r="F272" s="3"/>
    </row>
    <row r="273" spans="1:6" ht="12.75">
      <c r="A273" s="58"/>
      <c r="B273" s="100" t="s">
        <v>361</v>
      </c>
      <c r="C273" s="100" t="s">
        <v>362</v>
      </c>
      <c r="D273" s="3" t="s">
        <v>111</v>
      </c>
      <c r="E273" s="10">
        <v>28800</v>
      </c>
      <c r="F273" s="3">
        <v>2.88</v>
      </c>
    </row>
    <row r="274" spans="1:6" ht="12.75">
      <c r="A274" s="58"/>
      <c r="B274" s="100"/>
      <c r="C274" s="100"/>
      <c r="D274" s="3"/>
      <c r="E274" s="10"/>
      <c r="F274" s="3"/>
    </row>
    <row r="275" spans="1:6" ht="25.5">
      <c r="A275" s="58"/>
      <c r="B275" s="66" t="s">
        <v>363</v>
      </c>
      <c r="C275" s="66" t="s">
        <v>364</v>
      </c>
      <c r="D275" s="3"/>
      <c r="E275" s="10"/>
      <c r="F275" s="3"/>
    </row>
    <row r="276" spans="1:6" ht="12.75">
      <c r="A276" s="58"/>
      <c r="B276" s="55"/>
      <c r="C276" s="55"/>
      <c r="D276" s="3"/>
      <c r="E276" s="10"/>
      <c r="F276" s="3"/>
    </row>
    <row r="277" spans="1:6" ht="12.75">
      <c r="A277" s="58"/>
      <c r="B277" s="100" t="s">
        <v>365</v>
      </c>
      <c r="C277" s="100" t="s">
        <v>366</v>
      </c>
      <c r="D277" s="3" t="s">
        <v>111</v>
      </c>
      <c r="E277" s="10">
        <v>115100</v>
      </c>
      <c r="F277" s="3">
        <v>11.51</v>
      </c>
    </row>
    <row r="278" spans="1:6" ht="12.75">
      <c r="A278" s="58"/>
      <c r="B278" s="100"/>
      <c r="C278" s="100"/>
      <c r="D278" s="3"/>
      <c r="E278" s="10"/>
      <c r="F278" s="3"/>
    </row>
    <row r="279" spans="1:6" ht="12.75">
      <c r="A279" s="58"/>
      <c r="B279" s="100" t="s">
        <v>367</v>
      </c>
      <c r="C279" s="100" t="s">
        <v>368</v>
      </c>
      <c r="D279" s="14" t="s">
        <v>312</v>
      </c>
      <c r="E279" s="10">
        <v>206700</v>
      </c>
      <c r="F279" s="3">
        <v>20.67</v>
      </c>
    </row>
    <row r="280" spans="1:6" ht="12.75">
      <c r="A280" s="58"/>
      <c r="B280" s="100"/>
      <c r="C280" s="100"/>
      <c r="D280" s="3"/>
      <c r="E280" s="10"/>
      <c r="F280" s="3"/>
    </row>
    <row r="281" spans="1:6" ht="12.75">
      <c r="A281" s="58"/>
      <c r="B281" s="100" t="s">
        <v>369</v>
      </c>
      <c r="C281" s="100" t="s">
        <v>370</v>
      </c>
      <c r="D281" s="14" t="s">
        <v>312</v>
      </c>
      <c r="E281" s="10">
        <v>86300</v>
      </c>
      <c r="F281" s="3">
        <v>8.63</v>
      </c>
    </row>
    <row r="282" spans="1:6" ht="12.75">
      <c r="A282" s="58"/>
      <c r="B282" s="100"/>
      <c r="C282" s="100"/>
      <c r="D282" s="3"/>
      <c r="E282" s="10"/>
      <c r="F282" s="3"/>
    </row>
    <row r="283" spans="1:6" ht="12.75">
      <c r="A283" s="58"/>
      <c r="B283" s="100" t="s">
        <v>371</v>
      </c>
      <c r="C283" s="100" t="s">
        <v>372</v>
      </c>
      <c r="D283" s="14" t="s">
        <v>312</v>
      </c>
      <c r="E283" s="10">
        <v>172600</v>
      </c>
      <c r="F283" s="3">
        <v>17.26</v>
      </c>
    </row>
    <row r="284" spans="1:6" ht="12.75">
      <c r="A284" s="58"/>
      <c r="B284" s="100"/>
      <c r="C284" s="100"/>
      <c r="D284" s="3"/>
      <c r="E284" s="10"/>
      <c r="F284" s="3"/>
    </row>
    <row r="285" spans="1:6" ht="12.75">
      <c r="A285" s="58"/>
      <c r="B285" s="100" t="s">
        <v>373</v>
      </c>
      <c r="C285" s="100" t="s">
        <v>374</v>
      </c>
      <c r="D285" s="14" t="s">
        <v>312</v>
      </c>
      <c r="E285" s="10">
        <v>230200</v>
      </c>
      <c r="F285" s="3">
        <v>23.02</v>
      </c>
    </row>
    <row r="286" spans="1:6" ht="12.75">
      <c r="A286" s="58"/>
      <c r="B286" s="100"/>
      <c r="C286" s="100"/>
      <c r="D286" s="3"/>
      <c r="E286" s="10"/>
      <c r="F286" s="3"/>
    </row>
    <row r="287" spans="1:6" ht="12.75">
      <c r="A287" s="58"/>
      <c r="B287" s="100" t="s">
        <v>375</v>
      </c>
      <c r="C287" s="100" t="s">
        <v>376</v>
      </c>
      <c r="D287" s="14" t="s">
        <v>312</v>
      </c>
      <c r="E287" s="10">
        <v>172600</v>
      </c>
      <c r="F287" s="3">
        <v>17.26</v>
      </c>
    </row>
    <row r="288" spans="1:6" ht="12.75">
      <c r="A288" s="58"/>
      <c r="B288" s="100"/>
      <c r="C288" s="100"/>
      <c r="D288" s="3"/>
      <c r="E288" s="10"/>
      <c r="F288" s="3"/>
    </row>
    <row r="289" spans="1:6" ht="12.75">
      <c r="A289" s="58"/>
      <c r="B289" s="100" t="s">
        <v>377</v>
      </c>
      <c r="C289" s="100" t="s">
        <v>378</v>
      </c>
      <c r="D289" s="14" t="s">
        <v>312</v>
      </c>
      <c r="E289" s="10">
        <v>172600</v>
      </c>
      <c r="F289" s="3">
        <v>17.26</v>
      </c>
    </row>
    <row r="290" spans="1:6" ht="12.75">
      <c r="A290" s="58"/>
      <c r="B290" s="100"/>
      <c r="C290" s="100"/>
      <c r="D290" s="3"/>
      <c r="E290" s="10"/>
      <c r="F290" s="3"/>
    </row>
    <row r="291" spans="1:6" ht="12.75">
      <c r="A291" s="58"/>
      <c r="B291" s="100" t="s">
        <v>379</v>
      </c>
      <c r="C291" s="100" t="s">
        <v>380</v>
      </c>
      <c r="D291" s="3" t="s">
        <v>111</v>
      </c>
      <c r="E291" s="10">
        <v>42600</v>
      </c>
      <c r="F291" s="3">
        <v>4.26</v>
      </c>
    </row>
    <row r="292" spans="1:6" ht="12.75">
      <c r="A292" s="58"/>
      <c r="B292" s="100"/>
      <c r="C292" s="100"/>
      <c r="D292" s="3"/>
      <c r="E292" s="10"/>
      <c r="F292" s="3"/>
    </row>
    <row r="293" spans="1:6" ht="12.75">
      <c r="A293" s="58"/>
      <c r="B293" s="66" t="s">
        <v>381</v>
      </c>
      <c r="C293" s="66" t="s">
        <v>382</v>
      </c>
      <c r="D293" s="3"/>
      <c r="E293" s="10"/>
      <c r="F293" s="3"/>
    </row>
    <row r="294" spans="1:6" ht="12.75">
      <c r="A294" s="58"/>
      <c r="B294" s="55"/>
      <c r="C294" s="55"/>
      <c r="D294" s="3"/>
      <c r="E294" s="10"/>
      <c r="F294" s="3"/>
    </row>
    <row r="295" spans="1:6" ht="12.75">
      <c r="A295" s="58"/>
      <c r="B295" s="100" t="s">
        <v>383</v>
      </c>
      <c r="C295" s="100" t="s">
        <v>384</v>
      </c>
      <c r="D295" s="3" t="s">
        <v>111</v>
      </c>
      <c r="E295" s="10">
        <v>57500</v>
      </c>
      <c r="F295" s="3">
        <v>5.75</v>
      </c>
    </row>
    <row r="296" spans="1:6" ht="12.75">
      <c r="A296" s="58"/>
      <c r="B296" s="100"/>
      <c r="C296" s="100"/>
      <c r="D296" s="3"/>
      <c r="E296" s="10"/>
      <c r="F296" s="3"/>
    </row>
    <row r="297" spans="1:6" ht="12.75">
      <c r="A297" s="58"/>
      <c r="B297" s="100" t="s">
        <v>385</v>
      </c>
      <c r="C297" s="100" t="s">
        <v>386</v>
      </c>
      <c r="D297" s="3" t="s">
        <v>111</v>
      </c>
      <c r="E297" s="10">
        <v>42600</v>
      </c>
      <c r="F297" s="3">
        <v>4.26</v>
      </c>
    </row>
    <row r="298" spans="1:6" ht="12.75">
      <c r="A298" s="58"/>
      <c r="B298" s="100"/>
      <c r="C298" s="100"/>
      <c r="D298" s="3"/>
      <c r="E298" s="10"/>
      <c r="F298" s="3"/>
    </row>
    <row r="299" spans="1:6" ht="12.75">
      <c r="A299" s="58"/>
      <c r="B299" s="100" t="s">
        <v>387</v>
      </c>
      <c r="C299" s="100" t="s">
        <v>388</v>
      </c>
      <c r="D299" s="14" t="s">
        <v>312</v>
      </c>
      <c r="E299" s="10">
        <v>57500</v>
      </c>
      <c r="F299" s="3">
        <v>5.75</v>
      </c>
    </row>
    <row r="300" spans="1:6" ht="12.75">
      <c r="A300" s="58"/>
      <c r="B300" s="100"/>
      <c r="C300" s="100"/>
      <c r="D300" s="3"/>
      <c r="E300" s="10"/>
      <c r="F300" s="3"/>
    </row>
    <row r="301" spans="1:6" ht="12.75">
      <c r="A301" s="58"/>
      <c r="B301" s="100" t="s">
        <v>389</v>
      </c>
      <c r="C301" s="100" t="s">
        <v>390</v>
      </c>
      <c r="D301" s="14" t="s">
        <v>312</v>
      </c>
      <c r="E301" s="10">
        <v>28800</v>
      </c>
      <c r="F301" s="3">
        <v>2.88</v>
      </c>
    </row>
    <row r="302" spans="1:6" ht="12.75">
      <c r="A302" s="58"/>
      <c r="B302" s="100"/>
      <c r="C302" s="100"/>
      <c r="D302" s="3"/>
      <c r="E302" s="10"/>
      <c r="F302" s="3"/>
    </row>
    <row r="303" spans="1:6" ht="12.75">
      <c r="A303" s="58"/>
      <c r="B303" s="100" t="s">
        <v>391</v>
      </c>
      <c r="C303" s="100" t="s">
        <v>392</v>
      </c>
      <c r="D303" s="3" t="s">
        <v>111</v>
      </c>
      <c r="E303" s="10">
        <v>42600</v>
      </c>
      <c r="F303" s="3">
        <v>4.26</v>
      </c>
    </row>
    <row r="304" spans="1:6" ht="12.75">
      <c r="A304" s="58"/>
      <c r="B304" s="100"/>
      <c r="C304" s="100"/>
      <c r="D304" s="3"/>
      <c r="E304" s="10"/>
      <c r="F304" s="3"/>
    </row>
    <row r="305" spans="1:6" ht="12.75">
      <c r="A305" s="58"/>
      <c r="B305" s="100" t="s">
        <v>393</v>
      </c>
      <c r="C305" s="100" t="s">
        <v>394</v>
      </c>
      <c r="D305" s="3" t="s">
        <v>111</v>
      </c>
      <c r="E305" s="10">
        <v>115100</v>
      </c>
      <c r="F305" s="3">
        <v>11.51</v>
      </c>
    </row>
    <row r="306" spans="1:6" ht="12.75">
      <c r="A306" s="58"/>
      <c r="B306" s="100"/>
      <c r="C306" s="100"/>
      <c r="D306" s="3"/>
      <c r="E306" s="10"/>
      <c r="F306" s="3"/>
    </row>
    <row r="307" spans="1:6" ht="12.75">
      <c r="A307" s="67"/>
      <c r="B307" s="66" t="s">
        <v>395</v>
      </c>
      <c r="C307" s="66" t="s">
        <v>396</v>
      </c>
      <c r="D307" s="3"/>
      <c r="E307" s="10"/>
      <c r="F307" s="3"/>
    </row>
    <row r="308" spans="1:6" ht="12.75">
      <c r="A308" s="58"/>
      <c r="B308" s="55"/>
      <c r="C308" s="55"/>
      <c r="D308" s="3"/>
      <c r="E308" s="10"/>
      <c r="F308" s="3"/>
    </row>
    <row r="309" spans="1:6" ht="12.75">
      <c r="A309" s="58"/>
      <c r="B309" s="100" t="s">
        <v>397</v>
      </c>
      <c r="C309" s="100" t="s">
        <v>398</v>
      </c>
      <c r="D309" s="3" t="s">
        <v>111</v>
      </c>
      <c r="E309" s="10">
        <v>115100</v>
      </c>
      <c r="F309" s="3">
        <v>11.51</v>
      </c>
    </row>
    <row r="310" spans="1:6" ht="12.75">
      <c r="A310" s="58"/>
      <c r="B310" s="100"/>
      <c r="C310" s="100"/>
      <c r="D310" s="3"/>
      <c r="E310" s="10"/>
      <c r="F310" s="3"/>
    </row>
    <row r="311" spans="1:6" ht="12.75">
      <c r="A311" s="58"/>
      <c r="B311" s="100" t="s">
        <v>399</v>
      </c>
      <c r="C311" s="100" t="s">
        <v>400</v>
      </c>
      <c r="D311" s="3" t="s">
        <v>111</v>
      </c>
      <c r="E311" s="10">
        <v>172600</v>
      </c>
      <c r="F311" s="3">
        <v>17.26</v>
      </c>
    </row>
    <row r="312" spans="1:6" ht="12.75">
      <c r="A312" s="58"/>
      <c r="B312" s="100"/>
      <c r="C312" s="100"/>
      <c r="D312" s="3"/>
      <c r="E312" s="10"/>
      <c r="F312" s="3"/>
    </row>
    <row r="313" spans="1:6" ht="12.75">
      <c r="A313" s="58"/>
      <c r="B313" s="100" t="s">
        <v>401</v>
      </c>
      <c r="C313" s="100" t="s">
        <v>402</v>
      </c>
      <c r="D313" s="3" t="s">
        <v>111</v>
      </c>
      <c r="E313" s="10">
        <v>160800</v>
      </c>
      <c r="F313" s="3">
        <v>16.08</v>
      </c>
    </row>
    <row r="314" spans="1:6" ht="12.75">
      <c r="A314" s="58"/>
      <c r="B314" s="100"/>
      <c r="C314" s="100"/>
      <c r="D314" s="3"/>
      <c r="E314" s="10"/>
      <c r="F314" s="3"/>
    </row>
    <row r="315" spans="1:6" ht="12.75">
      <c r="A315" s="58"/>
      <c r="B315" s="100" t="s">
        <v>403</v>
      </c>
      <c r="C315" s="100" t="s">
        <v>404</v>
      </c>
      <c r="D315" s="3" t="s">
        <v>111</v>
      </c>
      <c r="E315" s="10">
        <v>115100</v>
      </c>
      <c r="F315" s="3">
        <v>11.51</v>
      </c>
    </row>
    <row r="316" spans="1:6" ht="12.75">
      <c r="A316" s="58"/>
      <c r="B316" s="100"/>
      <c r="C316" s="100"/>
      <c r="D316" s="3"/>
      <c r="E316" s="10"/>
      <c r="F316" s="3"/>
    </row>
    <row r="317" spans="1:6" ht="12.75">
      <c r="A317" s="58"/>
      <c r="B317" s="100" t="s">
        <v>405</v>
      </c>
      <c r="C317" s="100" t="s">
        <v>406</v>
      </c>
      <c r="D317" s="3" t="s">
        <v>111</v>
      </c>
      <c r="E317" s="10">
        <v>115100</v>
      </c>
      <c r="F317" s="3">
        <v>11.51</v>
      </c>
    </row>
    <row r="318" spans="1:6" ht="12.75">
      <c r="A318" s="58"/>
      <c r="B318" s="100"/>
      <c r="C318" s="100"/>
      <c r="D318" s="3"/>
      <c r="E318" s="10"/>
      <c r="F318" s="3"/>
    </row>
    <row r="319" spans="1:6" ht="12.75">
      <c r="A319" s="58"/>
      <c r="B319" s="100" t="s">
        <v>407</v>
      </c>
      <c r="C319" s="100" t="s">
        <v>408</v>
      </c>
      <c r="D319" s="3" t="s">
        <v>111</v>
      </c>
      <c r="E319" s="10">
        <v>57500</v>
      </c>
      <c r="F319" s="3">
        <v>5.75</v>
      </c>
    </row>
    <row r="320" spans="1:5" ht="12.75">
      <c r="A320" s="58"/>
      <c r="B320" s="108"/>
      <c r="C320" s="108"/>
      <c r="D320" s="68"/>
      <c r="E320" s="69"/>
    </row>
    <row r="321" spans="1:5" ht="12.75">
      <c r="A321" s="58"/>
      <c r="B321" s="70"/>
      <c r="C321" s="71"/>
      <c r="D321" s="72"/>
      <c r="E321" s="73"/>
    </row>
    <row r="322" spans="1:5" ht="12.75">
      <c r="A322" s="58"/>
      <c r="B322" s="109" t="s">
        <v>409</v>
      </c>
      <c r="C322" s="110"/>
      <c r="D322" s="110"/>
      <c r="E322" s="111"/>
    </row>
    <row r="323" spans="1:5" ht="12.75">
      <c r="A323" s="58"/>
      <c r="B323" s="70"/>
      <c r="C323" s="71"/>
      <c r="D323" s="72"/>
      <c r="E323" s="73"/>
    </row>
    <row r="324" spans="1:5" ht="12.75">
      <c r="A324" s="58"/>
      <c r="B324" s="70"/>
      <c r="C324" s="71"/>
      <c r="D324" s="72"/>
      <c r="E324" s="73"/>
    </row>
    <row r="325" spans="1:5" ht="12.75">
      <c r="A325" s="58"/>
      <c r="B325" s="70"/>
      <c r="C325" s="71"/>
      <c r="D325" s="72"/>
      <c r="E325" s="73"/>
    </row>
    <row r="326" spans="1:5" ht="12.75">
      <c r="A326" s="58"/>
      <c r="B326" s="70"/>
      <c r="C326" s="71"/>
      <c r="D326" s="72"/>
      <c r="E326" s="73"/>
    </row>
    <row r="327" spans="1:6" ht="12.75">
      <c r="A327" s="58"/>
      <c r="B327" s="112" t="s">
        <v>410</v>
      </c>
      <c r="C327" s="113"/>
      <c r="D327" s="113"/>
      <c r="E327" s="114"/>
      <c r="F327" s="58"/>
    </row>
    <row r="328" spans="1:6" ht="13.5" thickBot="1">
      <c r="A328" s="58"/>
      <c r="B328" s="115"/>
      <c r="C328" s="116"/>
      <c r="D328" s="116"/>
      <c r="E328" s="117"/>
      <c r="F328" s="58"/>
    </row>
    <row r="329" spans="1:6" ht="12.75">
      <c r="A329" s="58"/>
      <c r="B329" s="103" t="s">
        <v>73</v>
      </c>
      <c r="C329" s="103" t="s">
        <v>411</v>
      </c>
      <c r="D329" s="3"/>
      <c r="E329" s="10">
        <v>6910</v>
      </c>
      <c r="F329" s="58"/>
    </row>
    <row r="330" spans="1:6" ht="13.5" thickBot="1">
      <c r="A330" s="58"/>
      <c r="B330" s="104"/>
      <c r="C330" s="104"/>
      <c r="D330" s="3"/>
      <c r="E330" s="10"/>
      <c r="F330" s="58"/>
    </row>
    <row r="331" spans="1:6" ht="12.75">
      <c r="A331" s="58"/>
      <c r="B331" s="103" t="s">
        <v>75</v>
      </c>
      <c r="C331" s="103" t="s">
        <v>412</v>
      </c>
      <c r="D331" s="3"/>
      <c r="E331" s="10">
        <v>1380</v>
      </c>
      <c r="F331" s="58"/>
    </row>
    <row r="332" spans="1:6" ht="13.5" thickBot="1">
      <c r="A332" s="58"/>
      <c r="B332" s="104"/>
      <c r="C332" s="104"/>
      <c r="D332" s="3"/>
      <c r="E332" s="10"/>
      <c r="F332" s="58"/>
    </row>
    <row r="333" spans="1:6" ht="12.75">
      <c r="A333" s="58"/>
      <c r="B333" s="103" t="s">
        <v>77</v>
      </c>
      <c r="C333" s="103" t="s">
        <v>413</v>
      </c>
      <c r="D333" s="3"/>
      <c r="E333" s="10">
        <v>7940</v>
      </c>
      <c r="F333" s="58"/>
    </row>
    <row r="334" spans="1:6" ht="13.5" thickBot="1">
      <c r="A334" s="58"/>
      <c r="B334" s="104"/>
      <c r="C334" s="104"/>
      <c r="D334" s="3"/>
      <c r="E334" s="10"/>
      <c r="F334" s="58"/>
    </row>
    <row r="335" spans="1:6" ht="12.75">
      <c r="A335" s="58"/>
      <c r="B335" s="103" t="s">
        <v>79</v>
      </c>
      <c r="C335" s="103" t="s">
        <v>414</v>
      </c>
      <c r="D335" s="3"/>
      <c r="E335" s="10">
        <v>1730</v>
      </c>
      <c r="F335" s="58"/>
    </row>
    <row r="336" spans="1:6" ht="13.5" thickBot="1">
      <c r="A336" s="58"/>
      <c r="B336" s="104"/>
      <c r="C336" s="104"/>
      <c r="D336" s="3"/>
      <c r="E336" s="10"/>
      <c r="F336" s="58"/>
    </row>
    <row r="337" spans="1:6" ht="12.75">
      <c r="A337" s="58"/>
      <c r="B337" s="103" t="s">
        <v>415</v>
      </c>
      <c r="C337" s="103" t="s">
        <v>416</v>
      </c>
      <c r="D337" s="3"/>
      <c r="E337" s="10">
        <v>7940</v>
      </c>
      <c r="F337" s="58"/>
    </row>
    <row r="338" spans="1:6" ht="13.5" thickBot="1">
      <c r="A338" s="58"/>
      <c r="B338" s="104"/>
      <c r="C338" s="104"/>
      <c r="D338" s="3"/>
      <c r="E338" s="10"/>
      <c r="F338" s="58"/>
    </row>
    <row r="339" spans="1:6" ht="12.75">
      <c r="A339" s="58"/>
      <c r="B339" s="103" t="s">
        <v>417</v>
      </c>
      <c r="C339" s="103" t="s">
        <v>418</v>
      </c>
      <c r="D339" s="3"/>
      <c r="E339" s="10">
        <v>6910</v>
      </c>
      <c r="F339" s="58"/>
    </row>
    <row r="340" spans="1:6" ht="13.5" thickBot="1">
      <c r="A340" s="58"/>
      <c r="B340" s="104"/>
      <c r="C340" s="104"/>
      <c r="D340" s="3"/>
      <c r="E340" s="10"/>
      <c r="F340" s="58"/>
    </row>
    <row r="341" spans="1:6" ht="12.75">
      <c r="A341" s="58"/>
      <c r="B341" s="103" t="s">
        <v>419</v>
      </c>
      <c r="C341" s="103" t="s">
        <v>420</v>
      </c>
      <c r="D341" s="3"/>
      <c r="E341" s="10">
        <v>17270</v>
      </c>
      <c r="F341" s="58"/>
    </row>
    <row r="342" spans="1:6" ht="13.5" thickBot="1">
      <c r="A342" s="58"/>
      <c r="B342" s="104"/>
      <c r="C342" s="104"/>
      <c r="D342" s="3"/>
      <c r="E342" s="10"/>
      <c r="F342" s="58"/>
    </row>
    <row r="343" spans="1:6" ht="12.75">
      <c r="A343" s="58"/>
      <c r="B343" s="103" t="s">
        <v>421</v>
      </c>
      <c r="C343" s="103" t="s">
        <v>422</v>
      </c>
      <c r="D343" s="3"/>
      <c r="E343" s="10">
        <v>6910</v>
      </c>
      <c r="F343" s="58"/>
    </row>
    <row r="344" spans="1:6" ht="13.5" thickBot="1">
      <c r="A344" s="58"/>
      <c r="B344" s="104"/>
      <c r="C344" s="104"/>
      <c r="D344" s="3"/>
      <c r="E344" s="10"/>
      <c r="F344" s="58"/>
    </row>
    <row r="345" spans="1:6" ht="12.75">
      <c r="A345" s="58"/>
      <c r="B345" s="103" t="s">
        <v>423</v>
      </c>
      <c r="C345" s="103" t="s">
        <v>424</v>
      </c>
      <c r="D345" s="3"/>
      <c r="E345" s="10">
        <v>13820</v>
      </c>
      <c r="F345" s="58"/>
    </row>
    <row r="346" spans="1:6" ht="13.5" thickBot="1">
      <c r="A346" s="58"/>
      <c r="B346" s="104"/>
      <c r="C346" s="104"/>
      <c r="D346" s="3"/>
      <c r="E346" s="10"/>
      <c r="F346" s="58"/>
    </row>
    <row r="347" spans="1:6" ht="12.75">
      <c r="A347" s="58"/>
      <c r="B347" s="103" t="s">
        <v>425</v>
      </c>
      <c r="C347" s="103" t="s">
        <v>426</v>
      </c>
      <c r="D347" s="3"/>
      <c r="E347" s="10">
        <v>4840</v>
      </c>
      <c r="F347" s="58"/>
    </row>
    <row r="348" spans="1:6" ht="13.5" thickBot="1">
      <c r="A348" s="58"/>
      <c r="B348" s="104"/>
      <c r="C348" s="104"/>
      <c r="D348" s="3"/>
      <c r="E348" s="10"/>
      <c r="F348" s="58"/>
    </row>
    <row r="349" spans="1:6" ht="12.75">
      <c r="A349" s="58"/>
      <c r="B349" s="100" t="s">
        <v>427</v>
      </c>
      <c r="C349" s="100" t="s">
        <v>428</v>
      </c>
      <c r="D349" s="3"/>
      <c r="E349" s="10">
        <v>5180</v>
      </c>
      <c r="F349" s="58"/>
    </row>
    <row r="350" spans="1:6" ht="12.75">
      <c r="A350" s="58"/>
      <c r="B350" s="100"/>
      <c r="C350" s="100"/>
      <c r="D350" s="3"/>
      <c r="E350" s="10"/>
      <c r="F350" s="58"/>
    </row>
    <row r="351" spans="1:6" ht="12.75">
      <c r="A351" s="58"/>
      <c r="B351" s="100" t="s">
        <v>429</v>
      </c>
      <c r="C351" s="100" t="s">
        <v>430</v>
      </c>
      <c r="D351" s="3"/>
      <c r="E351" s="10">
        <v>5870</v>
      </c>
      <c r="F351" s="58"/>
    </row>
    <row r="352" spans="1:6" ht="12.75">
      <c r="A352" s="58"/>
      <c r="B352" s="100"/>
      <c r="C352" s="100"/>
      <c r="D352" s="3"/>
      <c r="E352" s="10"/>
      <c r="F352" s="58"/>
    </row>
    <row r="353" spans="1:6" ht="12.75">
      <c r="A353" s="58"/>
      <c r="B353" s="100" t="s">
        <v>431</v>
      </c>
      <c r="C353" s="100" t="s">
        <v>432</v>
      </c>
      <c r="D353" s="3"/>
      <c r="E353" s="10">
        <v>6910</v>
      </c>
      <c r="F353" s="58"/>
    </row>
    <row r="354" spans="1:6" ht="12.75">
      <c r="A354" s="58"/>
      <c r="B354" s="100"/>
      <c r="C354" s="100"/>
      <c r="D354" s="3"/>
      <c r="E354" s="10"/>
      <c r="F354" s="58"/>
    </row>
    <row r="355" spans="1:6" ht="12.75">
      <c r="A355" s="58"/>
      <c r="B355" s="100" t="s">
        <v>433</v>
      </c>
      <c r="C355" s="100" t="s">
        <v>434</v>
      </c>
      <c r="D355" s="3"/>
      <c r="E355" s="10">
        <v>5180</v>
      </c>
      <c r="F355" s="58"/>
    </row>
    <row r="356" spans="1:6" ht="12.75">
      <c r="A356" s="58"/>
      <c r="B356" s="100"/>
      <c r="C356" s="100"/>
      <c r="D356" s="3"/>
      <c r="E356" s="10"/>
      <c r="F356" s="58"/>
    </row>
    <row r="357" spans="1:6" ht="12.75">
      <c r="A357" s="58"/>
      <c r="B357" s="100" t="s">
        <v>435</v>
      </c>
      <c r="C357" s="100" t="s">
        <v>436</v>
      </c>
      <c r="D357" s="3"/>
      <c r="E357" s="10">
        <v>5180</v>
      </c>
      <c r="F357" s="58"/>
    </row>
    <row r="358" spans="1:6" ht="12.75">
      <c r="A358" s="58"/>
      <c r="B358" s="100"/>
      <c r="C358" s="100"/>
      <c r="D358" s="3"/>
      <c r="E358" s="10"/>
      <c r="F358" s="58"/>
    </row>
    <row r="359" spans="1:6" ht="12.75">
      <c r="A359" s="58"/>
      <c r="B359" s="100" t="s">
        <v>437</v>
      </c>
      <c r="C359" s="100" t="s">
        <v>438</v>
      </c>
      <c r="D359" s="3"/>
      <c r="E359" s="10">
        <v>5180</v>
      </c>
      <c r="F359" s="58"/>
    </row>
    <row r="360" spans="1:6" ht="12.75">
      <c r="A360" s="58"/>
      <c r="B360" s="100"/>
      <c r="C360" s="100"/>
      <c r="D360" s="3"/>
      <c r="E360" s="10"/>
      <c r="F360" s="58"/>
    </row>
    <row r="361" spans="1:6" ht="12.75">
      <c r="A361" s="58"/>
      <c r="B361" s="100" t="s">
        <v>439</v>
      </c>
      <c r="C361" s="100" t="s">
        <v>440</v>
      </c>
      <c r="D361" s="3"/>
      <c r="E361" s="10">
        <v>6910</v>
      </c>
      <c r="F361" s="58"/>
    </row>
    <row r="362" spans="1:6" ht="12.75">
      <c r="A362" s="58"/>
      <c r="B362" s="100"/>
      <c r="C362" s="100"/>
      <c r="D362" s="3"/>
      <c r="E362" s="10"/>
      <c r="F362" s="58"/>
    </row>
    <row r="363" spans="1:6" ht="12.75">
      <c r="A363" s="58"/>
      <c r="B363" s="100" t="s">
        <v>441</v>
      </c>
      <c r="C363" s="100" t="s">
        <v>442</v>
      </c>
      <c r="D363" s="3"/>
      <c r="E363" s="10">
        <v>10360</v>
      </c>
      <c r="F363" s="58"/>
    </row>
    <row r="364" spans="1:6" ht="12.75">
      <c r="A364" s="58"/>
      <c r="B364" s="100"/>
      <c r="C364" s="100"/>
      <c r="D364" s="3"/>
      <c r="E364" s="10"/>
      <c r="F364" s="58"/>
    </row>
    <row r="365" spans="1:6" ht="12.75">
      <c r="A365" s="58"/>
      <c r="B365" s="100" t="s">
        <v>443</v>
      </c>
      <c r="C365" s="100" t="s">
        <v>444</v>
      </c>
      <c r="D365" s="3"/>
      <c r="E365" s="10">
        <v>13820</v>
      </c>
      <c r="F365" s="58"/>
    </row>
    <row r="366" spans="1:6" ht="12.75">
      <c r="A366" s="58"/>
      <c r="B366" s="100"/>
      <c r="C366" s="100"/>
      <c r="D366" s="3"/>
      <c r="E366" s="10"/>
      <c r="F366" s="58"/>
    </row>
    <row r="367" spans="1:6" ht="12.75">
      <c r="A367" s="58"/>
      <c r="B367" s="100" t="s">
        <v>445</v>
      </c>
      <c r="C367" s="100" t="s">
        <v>446</v>
      </c>
      <c r="D367" s="3"/>
      <c r="E367" s="10">
        <v>3450</v>
      </c>
      <c r="F367" s="58"/>
    </row>
    <row r="368" spans="1:6" ht="12.75">
      <c r="A368" s="58"/>
      <c r="B368" s="100"/>
      <c r="C368" s="100"/>
      <c r="D368" s="3"/>
      <c r="E368" s="10"/>
      <c r="F368" s="58"/>
    </row>
    <row r="369" spans="1:6" ht="12.75">
      <c r="A369" s="58"/>
      <c r="B369" s="100" t="s">
        <v>447</v>
      </c>
      <c r="C369" s="100" t="s">
        <v>448</v>
      </c>
      <c r="D369" s="3"/>
      <c r="E369" s="10">
        <v>8640</v>
      </c>
      <c r="F369" s="58"/>
    </row>
    <row r="370" spans="1:6" ht="12.75">
      <c r="A370" s="58"/>
      <c r="B370" s="100"/>
      <c r="C370" s="100"/>
      <c r="D370" s="3"/>
      <c r="E370" s="10"/>
      <c r="F370" s="58"/>
    </row>
    <row r="371" spans="1:6" ht="12.75">
      <c r="A371" s="58"/>
      <c r="B371" s="100" t="s">
        <v>449</v>
      </c>
      <c r="C371" s="100" t="s">
        <v>450</v>
      </c>
      <c r="D371" s="3"/>
      <c r="E371" s="10">
        <v>5180</v>
      </c>
      <c r="F371" s="58"/>
    </row>
    <row r="372" spans="1:6" ht="12.75">
      <c r="A372" s="58"/>
      <c r="B372" s="100"/>
      <c r="C372" s="100"/>
      <c r="D372" s="3"/>
      <c r="E372" s="10"/>
      <c r="F372" s="58"/>
    </row>
    <row r="373" spans="1:6" ht="12.75">
      <c r="A373" s="58"/>
      <c r="B373" s="100" t="s">
        <v>451</v>
      </c>
      <c r="C373" s="100" t="s">
        <v>452</v>
      </c>
      <c r="D373" s="3"/>
      <c r="E373" s="10">
        <v>3450</v>
      </c>
      <c r="F373" s="58"/>
    </row>
    <row r="374" spans="1:6" ht="12.75">
      <c r="A374" s="58"/>
      <c r="B374" s="100"/>
      <c r="C374" s="100"/>
      <c r="D374" s="3"/>
      <c r="E374" s="10"/>
      <c r="F374" s="58"/>
    </row>
    <row r="375" spans="1:6" ht="12.75">
      <c r="A375" s="58"/>
      <c r="B375" s="100" t="s">
        <v>453</v>
      </c>
      <c r="C375" s="100" t="s">
        <v>454</v>
      </c>
      <c r="D375" s="3"/>
      <c r="E375" s="10">
        <v>5180</v>
      </c>
      <c r="F375" s="58"/>
    </row>
    <row r="376" spans="1:6" ht="12.75">
      <c r="A376" s="58"/>
      <c r="B376" s="100"/>
      <c r="C376" s="100"/>
      <c r="D376" s="3"/>
      <c r="E376" s="10"/>
      <c r="F376" s="58"/>
    </row>
    <row r="377" spans="2:6" ht="12.75">
      <c r="B377" s="100" t="s">
        <v>455</v>
      </c>
      <c r="C377" s="100" t="s">
        <v>456</v>
      </c>
      <c r="D377" s="3"/>
      <c r="E377" s="10">
        <v>2760</v>
      </c>
      <c r="F377" s="58"/>
    </row>
    <row r="378" spans="2:6" ht="12.75">
      <c r="B378" s="100"/>
      <c r="C378" s="100"/>
      <c r="D378" s="3"/>
      <c r="E378" s="10"/>
      <c r="F378" s="58"/>
    </row>
    <row r="379" spans="2:6" ht="12.75">
      <c r="B379" s="100" t="s">
        <v>457</v>
      </c>
      <c r="C379" s="100" t="s">
        <v>458</v>
      </c>
      <c r="D379" s="3"/>
      <c r="E379" s="10">
        <v>4150</v>
      </c>
      <c r="F379" s="58"/>
    </row>
    <row r="380" spans="2:6" ht="12.75">
      <c r="B380" s="100"/>
      <c r="C380" s="100"/>
      <c r="D380" s="3"/>
      <c r="E380" s="10"/>
      <c r="F380" s="58"/>
    </row>
    <row r="381" spans="2:6" ht="12.75">
      <c r="B381" s="100" t="s">
        <v>459</v>
      </c>
      <c r="C381" s="100" t="s">
        <v>460</v>
      </c>
      <c r="D381" s="3"/>
      <c r="E381" s="10">
        <v>3450</v>
      </c>
      <c r="F381" s="58"/>
    </row>
    <row r="382" spans="2:6" ht="12.75">
      <c r="B382" s="100"/>
      <c r="C382" s="100"/>
      <c r="D382" s="3"/>
      <c r="E382" s="10"/>
      <c r="F382" s="58"/>
    </row>
    <row r="383" spans="2:6" ht="12.75">
      <c r="B383" s="100" t="s">
        <v>461</v>
      </c>
      <c r="C383" s="100" t="s">
        <v>462</v>
      </c>
      <c r="D383" s="3"/>
      <c r="E383" s="10">
        <v>5180</v>
      </c>
      <c r="F383" s="58"/>
    </row>
    <row r="384" spans="2:6" ht="12.75">
      <c r="B384" s="100"/>
      <c r="C384" s="100"/>
      <c r="D384" s="3"/>
      <c r="E384" s="10"/>
      <c r="F384" s="58"/>
    </row>
    <row r="385" spans="2:6" ht="12.75">
      <c r="B385" s="100" t="s">
        <v>463</v>
      </c>
      <c r="C385" s="100" t="s">
        <v>464</v>
      </c>
      <c r="D385" s="3"/>
      <c r="E385" s="10">
        <v>3450</v>
      </c>
      <c r="F385" s="58"/>
    </row>
    <row r="386" spans="2:6" ht="12.75">
      <c r="B386" s="100"/>
      <c r="C386" s="100"/>
      <c r="D386" s="3"/>
      <c r="E386" s="10"/>
      <c r="F386" s="58"/>
    </row>
    <row r="387" spans="2:6" ht="12.75">
      <c r="B387" s="100" t="s">
        <v>465</v>
      </c>
      <c r="C387" s="100" t="s">
        <v>466</v>
      </c>
      <c r="D387" s="3"/>
      <c r="E387" s="10">
        <v>4840</v>
      </c>
      <c r="F387" s="58"/>
    </row>
    <row r="388" spans="2:6" ht="12.75">
      <c r="B388" s="100"/>
      <c r="C388" s="100"/>
      <c r="D388" s="3"/>
      <c r="E388" s="10"/>
      <c r="F388" s="58"/>
    </row>
    <row r="389" spans="2:6" ht="12.75">
      <c r="B389" s="100" t="s">
        <v>467</v>
      </c>
      <c r="C389" s="100" t="s">
        <v>468</v>
      </c>
      <c r="D389" s="3"/>
      <c r="E389" s="10">
        <v>5180</v>
      </c>
      <c r="F389" s="58"/>
    </row>
    <row r="390" spans="2:6" ht="12.75">
      <c r="B390" s="100"/>
      <c r="C390" s="100"/>
      <c r="D390" s="3"/>
      <c r="E390" s="10"/>
      <c r="F390" s="58"/>
    </row>
    <row r="391" spans="2:6" ht="12.75">
      <c r="B391" s="100" t="s">
        <v>469</v>
      </c>
      <c r="C391" s="100" t="s">
        <v>470</v>
      </c>
      <c r="D391" s="3"/>
      <c r="E391" s="10">
        <v>6910</v>
      </c>
      <c r="F391" s="58"/>
    </row>
    <row r="392" spans="2:6" ht="12.75">
      <c r="B392" s="100"/>
      <c r="C392" s="100"/>
      <c r="D392" s="3"/>
      <c r="E392" s="10"/>
      <c r="F392" s="58"/>
    </row>
    <row r="393" spans="2:6" ht="12.75">
      <c r="B393" s="100" t="s">
        <v>471</v>
      </c>
      <c r="C393" s="100" t="s">
        <v>472</v>
      </c>
      <c r="D393" s="3"/>
      <c r="E393" s="10">
        <v>5180</v>
      </c>
      <c r="F393" s="58"/>
    </row>
    <row r="394" spans="2:6" ht="12.75">
      <c r="B394" s="100"/>
      <c r="C394" s="100"/>
      <c r="D394" s="3"/>
      <c r="E394" s="10"/>
      <c r="F394" s="58"/>
    </row>
    <row r="395" spans="2:6" ht="12.75">
      <c r="B395" s="100" t="s">
        <v>473</v>
      </c>
      <c r="C395" s="100" t="s">
        <v>474</v>
      </c>
      <c r="D395" s="3"/>
      <c r="E395" s="10">
        <v>6910</v>
      </c>
      <c r="F395" s="58"/>
    </row>
    <row r="396" spans="2:6" ht="12.75">
      <c r="B396" s="100"/>
      <c r="C396" s="100"/>
      <c r="D396" s="3"/>
      <c r="E396" s="10"/>
      <c r="F396" s="58"/>
    </row>
    <row r="397" spans="2:6" ht="12.75">
      <c r="B397" s="100" t="s">
        <v>475</v>
      </c>
      <c r="C397" s="100" t="s">
        <v>476</v>
      </c>
      <c r="D397" s="3"/>
      <c r="E397" s="10">
        <v>6910</v>
      </c>
      <c r="F397" s="58"/>
    </row>
    <row r="398" spans="2:6" ht="12.75">
      <c r="B398" s="100"/>
      <c r="C398" s="100"/>
      <c r="D398" s="3"/>
      <c r="E398" s="10"/>
      <c r="F398" s="58"/>
    </row>
    <row r="399" spans="2:6" ht="12.75">
      <c r="B399" s="100" t="s">
        <v>477</v>
      </c>
      <c r="C399" s="100" t="s">
        <v>478</v>
      </c>
      <c r="D399" s="3"/>
      <c r="E399" s="10">
        <v>10360</v>
      </c>
      <c r="F399" s="58"/>
    </row>
    <row r="400" spans="2:6" ht="12.75">
      <c r="B400" s="100"/>
      <c r="C400" s="100"/>
      <c r="D400" s="3"/>
      <c r="E400" s="10"/>
      <c r="F400" s="58"/>
    </row>
    <row r="401" spans="2:6" ht="12.75">
      <c r="B401" s="100" t="s">
        <v>479</v>
      </c>
      <c r="C401" s="100" t="s">
        <v>480</v>
      </c>
      <c r="D401" s="3"/>
      <c r="E401" s="10">
        <v>8640</v>
      </c>
      <c r="F401" s="58"/>
    </row>
    <row r="402" spans="2:6" ht="12.75">
      <c r="B402" s="100"/>
      <c r="C402" s="100"/>
      <c r="D402" s="3"/>
      <c r="E402" s="10"/>
      <c r="F402" s="58"/>
    </row>
    <row r="403" spans="2:6" ht="12.75">
      <c r="B403" s="100" t="s">
        <v>481</v>
      </c>
      <c r="C403" s="100" t="s">
        <v>482</v>
      </c>
      <c r="D403" s="3"/>
      <c r="E403" s="10">
        <v>12090</v>
      </c>
      <c r="F403" s="58"/>
    </row>
    <row r="404" spans="2:6" ht="12.75">
      <c r="B404" s="100"/>
      <c r="C404" s="100"/>
      <c r="D404" s="3"/>
      <c r="E404" s="10"/>
      <c r="F404" s="58"/>
    </row>
    <row r="405" spans="2:6" ht="12.75">
      <c r="B405" s="100" t="s">
        <v>483</v>
      </c>
      <c r="C405" s="100" t="s">
        <v>484</v>
      </c>
      <c r="D405" s="3"/>
      <c r="E405" s="10">
        <v>6910</v>
      </c>
      <c r="F405" s="58"/>
    </row>
    <row r="406" spans="2:6" ht="12.75">
      <c r="B406" s="100"/>
      <c r="C406" s="100"/>
      <c r="D406" s="3"/>
      <c r="E406" s="10"/>
      <c r="F406" s="58"/>
    </row>
    <row r="407" spans="2:6" ht="12.75">
      <c r="B407" s="100" t="s">
        <v>485</v>
      </c>
      <c r="C407" s="100" t="s">
        <v>486</v>
      </c>
      <c r="D407" s="3"/>
      <c r="E407" s="10">
        <v>10360</v>
      </c>
      <c r="F407" s="58"/>
    </row>
    <row r="408" spans="2:6" ht="12.75">
      <c r="B408" s="100"/>
      <c r="C408" s="100"/>
      <c r="D408" s="3"/>
      <c r="E408" s="10"/>
      <c r="F408" s="58"/>
    </row>
    <row r="409" spans="2:6" ht="12.75">
      <c r="B409" s="100" t="s">
        <v>487</v>
      </c>
      <c r="C409" s="100" t="s">
        <v>488</v>
      </c>
      <c r="D409" s="3"/>
      <c r="E409" s="10">
        <v>1730</v>
      </c>
      <c r="F409" s="58"/>
    </row>
    <row r="410" spans="2:6" ht="12.75">
      <c r="B410" s="100"/>
      <c r="C410" s="100"/>
      <c r="D410" s="3"/>
      <c r="E410" s="10"/>
      <c r="F410" s="58"/>
    </row>
    <row r="411" spans="2:6" ht="12.75">
      <c r="B411" s="100" t="s">
        <v>489</v>
      </c>
      <c r="C411" s="100" t="s">
        <v>490</v>
      </c>
      <c r="D411" s="3"/>
      <c r="E411" s="10">
        <v>2760</v>
      </c>
      <c r="F411" s="58"/>
    </row>
    <row r="412" spans="2:6" ht="12.75">
      <c r="B412" s="100"/>
      <c r="C412" s="100"/>
      <c r="D412" s="3"/>
      <c r="E412" s="10"/>
      <c r="F412" s="58"/>
    </row>
    <row r="413" spans="2:6" ht="12.75">
      <c r="B413" s="100" t="s">
        <v>491</v>
      </c>
      <c r="C413" s="100" t="s">
        <v>492</v>
      </c>
      <c r="D413" s="3"/>
      <c r="E413" s="10">
        <v>2760</v>
      </c>
      <c r="F413" s="58"/>
    </row>
    <row r="414" spans="2:6" ht="12.75">
      <c r="B414" s="100"/>
      <c r="C414" s="100"/>
      <c r="D414" s="3"/>
      <c r="E414" s="10"/>
      <c r="F414" s="58"/>
    </row>
    <row r="415" spans="2:6" ht="12.75">
      <c r="B415" s="100" t="s">
        <v>493</v>
      </c>
      <c r="C415" s="100" t="s">
        <v>494</v>
      </c>
      <c r="D415" s="3"/>
      <c r="E415" s="10">
        <v>4150</v>
      </c>
      <c r="F415" s="58"/>
    </row>
    <row r="416" spans="2:6" ht="12.75">
      <c r="B416" s="100"/>
      <c r="C416" s="100"/>
      <c r="D416" s="3"/>
      <c r="E416" s="10"/>
      <c r="F416" s="58"/>
    </row>
    <row r="417" spans="2:6" ht="12.75">
      <c r="B417" s="100" t="s">
        <v>495</v>
      </c>
      <c r="C417" s="100" t="s">
        <v>496</v>
      </c>
      <c r="D417" s="3"/>
      <c r="E417" s="10">
        <v>4490</v>
      </c>
      <c r="F417" s="58"/>
    </row>
    <row r="418" spans="2:6" ht="12.75">
      <c r="B418" s="100"/>
      <c r="C418" s="100"/>
      <c r="D418" s="3"/>
      <c r="E418" s="10"/>
      <c r="F418" s="58"/>
    </row>
    <row r="419" spans="2:6" ht="12.75">
      <c r="B419" s="100" t="s">
        <v>497</v>
      </c>
      <c r="C419" s="100" t="s">
        <v>498</v>
      </c>
      <c r="D419" s="3"/>
      <c r="E419" s="10">
        <v>4150</v>
      </c>
      <c r="F419" s="58"/>
    </row>
    <row r="420" spans="2:6" ht="12.75">
      <c r="B420" s="100"/>
      <c r="C420" s="100"/>
      <c r="D420" s="3"/>
      <c r="E420" s="10"/>
      <c r="F420" s="58"/>
    </row>
    <row r="421" spans="2:6" ht="12.75">
      <c r="B421" s="100" t="s">
        <v>499</v>
      </c>
      <c r="C421" s="100" t="s">
        <v>500</v>
      </c>
      <c r="D421" s="3"/>
      <c r="E421" s="10">
        <v>2760</v>
      </c>
      <c r="F421" s="58"/>
    </row>
    <row r="422" spans="2:6" ht="12.75">
      <c r="B422" s="100"/>
      <c r="C422" s="100"/>
      <c r="D422" s="3"/>
      <c r="E422" s="10"/>
      <c r="F422" s="58"/>
    </row>
    <row r="423" spans="2:6" ht="12.75">
      <c r="B423" s="100" t="s">
        <v>501</v>
      </c>
      <c r="C423" s="100" t="s">
        <v>502</v>
      </c>
      <c r="D423" s="3"/>
      <c r="E423" s="10">
        <v>1730</v>
      </c>
      <c r="F423" s="58"/>
    </row>
    <row r="424" spans="2:6" ht="12.75">
      <c r="B424" s="100"/>
      <c r="C424" s="100"/>
      <c r="D424" s="3"/>
      <c r="E424" s="10"/>
      <c r="F424" s="58"/>
    </row>
    <row r="425" spans="2:6" ht="12.75">
      <c r="B425" s="55">
        <v>4.51</v>
      </c>
      <c r="C425" s="55"/>
      <c r="D425" s="3"/>
      <c r="E425" s="10"/>
      <c r="F425" s="58"/>
    </row>
    <row r="426" spans="2:6" ht="12.75">
      <c r="B426" s="55"/>
      <c r="C426" s="55"/>
      <c r="D426" s="3"/>
      <c r="E426" s="10"/>
      <c r="F426" s="58"/>
    </row>
    <row r="427" spans="2:6" ht="12.75">
      <c r="B427" s="107">
        <v>6</v>
      </c>
      <c r="C427" s="107" t="s">
        <v>503</v>
      </c>
      <c r="D427" s="3"/>
      <c r="E427" s="10"/>
      <c r="F427" s="58"/>
    </row>
    <row r="428" spans="2:6" ht="12.75">
      <c r="B428" s="107"/>
      <c r="C428" s="107"/>
      <c r="D428" s="3"/>
      <c r="E428" s="10"/>
      <c r="F428" s="58"/>
    </row>
    <row r="429" spans="2:6" ht="12.75">
      <c r="B429" s="100" t="s">
        <v>504</v>
      </c>
      <c r="C429" s="100" t="s">
        <v>154</v>
      </c>
      <c r="D429" s="3"/>
      <c r="E429" s="10">
        <v>2680</v>
      </c>
      <c r="F429" s="58"/>
    </row>
    <row r="430" spans="2:6" ht="12.75">
      <c r="B430" s="100"/>
      <c r="C430" s="100"/>
      <c r="D430" s="3"/>
      <c r="E430" s="10"/>
      <c r="F430" s="58"/>
    </row>
    <row r="431" spans="2:6" ht="12.75">
      <c r="B431" s="100" t="s">
        <v>505</v>
      </c>
      <c r="C431" s="100" t="s">
        <v>506</v>
      </c>
      <c r="D431" s="3"/>
      <c r="E431" s="10">
        <v>4820</v>
      </c>
      <c r="F431" s="58"/>
    </row>
    <row r="432" spans="2:6" ht="12.75">
      <c r="B432" s="100"/>
      <c r="C432" s="100"/>
      <c r="D432" s="3"/>
      <c r="E432" s="10"/>
      <c r="F432" s="58"/>
    </row>
    <row r="433" spans="2:6" ht="12.75">
      <c r="B433" s="100" t="s">
        <v>507</v>
      </c>
      <c r="C433" s="100" t="s">
        <v>508</v>
      </c>
      <c r="D433" s="3"/>
      <c r="E433" s="10">
        <v>6700</v>
      </c>
      <c r="F433" s="58"/>
    </row>
    <row r="434" spans="2:6" ht="12.75">
      <c r="B434" s="100"/>
      <c r="C434" s="100"/>
      <c r="D434" s="3"/>
      <c r="E434" s="10"/>
      <c r="F434" s="58"/>
    </row>
    <row r="435" spans="2:6" ht="12.75">
      <c r="B435" s="100" t="s">
        <v>509</v>
      </c>
      <c r="C435" s="100" t="s">
        <v>510</v>
      </c>
      <c r="D435" s="3"/>
      <c r="E435" s="10">
        <v>53030</v>
      </c>
      <c r="F435" s="58"/>
    </row>
    <row r="436" spans="2:6" ht="12.75">
      <c r="B436" s="100"/>
      <c r="C436" s="100"/>
      <c r="D436" s="3"/>
      <c r="E436" s="10"/>
      <c r="F436" s="58"/>
    </row>
    <row r="437" spans="2:6" ht="12.75">
      <c r="B437" s="100" t="s">
        <v>511</v>
      </c>
      <c r="C437" s="100" t="s">
        <v>512</v>
      </c>
      <c r="D437" s="3"/>
      <c r="E437" s="10">
        <v>55710</v>
      </c>
      <c r="F437" s="58"/>
    </row>
    <row r="438" spans="2:6" ht="12.75">
      <c r="B438" s="100"/>
      <c r="C438" s="100"/>
      <c r="D438" s="3"/>
      <c r="E438" s="10"/>
      <c r="F438" s="58"/>
    </row>
    <row r="439" spans="2:6" ht="12.75">
      <c r="B439" s="100" t="s">
        <v>513</v>
      </c>
      <c r="C439" s="100" t="s">
        <v>514</v>
      </c>
      <c r="D439" s="3"/>
      <c r="E439" s="10">
        <v>55710</v>
      </c>
      <c r="F439" s="58"/>
    </row>
    <row r="440" spans="2:6" ht="12.75">
      <c r="B440" s="100"/>
      <c r="C440" s="100"/>
      <c r="D440" s="3"/>
      <c r="E440" s="10"/>
      <c r="F440" s="58"/>
    </row>
    <row r="441" spans="2:6" ht="12.75">
      <c r="B441" s="100" t="s">
        <v>515</v>
      </c>
      <c r="C441" s="100" t="s">
        <v>516</v>
      </c>
      <c r="D441" s="3"/>
      <c r="E441" s="10">
        <v>58390</v>
      </c>
      <c r="F441" s="58"/>
    </row>
    <row r="442" spans="2:6" ht="12.75">
      <c r="B442" s="100"/>
      <c r="C442" s="100"/>
      <c r="D442" s="3"/>
      <c r="E442" s="10"/>
      <c r="F442" s="58"/>
    </row>
    <row r="443" spans="2:6" ht="12.75">
      <c r="B443" s="100" t="s">
        <v>517</v>
      </c>
      <c r="C443" s="100" t="s">
        <v>518</v>
      </c>
      <c r="D443" s="3"/>
      <c r="E443" s="10">
        <v>61070</v>
      </c>
      <c r="F443" s="58"/>
    </row>
    <row r="444" spans="2:6" ht="12.75">
      <c r="B444" s="100"/>
      <c r="C444" s="100"/>
      <c r="D444" s="3"/>
      <c r="E444" s="10"/>
      <c r="F444" s="58"/>
    </row>
    <row r="445" spans="2:6" ht="12.75">
      <c r="B445" s="100" t="s">
        <v>519</v>
      </c>
      <c r="C445" s="100" t="s">
        <v>520</v>
      </c>
      <c r="D445" s="3"/>
      <c r="E445" s="10">
        <v>63750</v>
      </c>
      <c r="F445" s="58"/>
    </row>
    <row r="446" spans="2:6" ht="12.75">
      <c r="B446" s="100"/>
      <c r="C446" s="100"/>
      <c r="D446" s="3"/>
      <c r="E446" s="10"/>
      <c r="F446" s="58"/>
    </row>
    <row r="447" spans="2:6" ht="12.75">
      <c r="B447" s="100" t="s">
        <v>521</v>
      </c>
      <c r="C447" s="100" t="s">
        <v>522</v>
      </c>
      <c r="D447" s="3"/>
      <c r="E447" s="10">
        <v>66420</v>
      </c>
      <c r="F447" s="58"/>
    </row>
    <row r="448" spans="2:6" ht="12.75">
      <c r="B448" s="100"/>
      <c r="C448" s="100"/>
      <c r="D448" s="3"/>
      <c r="E448" s="10"/>
      <c r="F448" s="58"/>
    </row>
    <row r="449" spans="2:6" ht="12.75">
      <c r="B449" s="100" t="s">
        <v>523</v>
      </c>
      <c r="C449" s="100" t="s">
        <v>524</v>
      </c>
      <c r="D449" s="3"/>
      <c r="E449" s="10">
        <v>70440</v>
      </c>
      <c r="F449" s="58"/>
    </row>
    <row r="450" spans="2:6" ht="12.75">
      <c r="B450" s="100"/>
      <c r="C450" s="100"/>
      <c r="D450" s="3"/>
      <c r="E450" s="10"/>
      <c r="F450" s="58"/>
    </row>
    <row r="451" spans="2:6" ht="12.75">
      <c r="B451" s="100" t="s">
        <v>525</v>
      </c>
      <c r="C451" s="100" t="s">
        <v>526</v>
      </c>
      <c r="D451" s="3"/>
      <c r="E451" s="10">
        <v>74460</v>
      </c>
      <c r="F451" s="58"/>
    </row>
    <row r="452" spans="2:6" ht="12.75">
      <c r="B452" s="100"/>
      <c r="C452" s="100"/>
      <c r="D452" s="3"/>
      <c r="E452" s="10"/>
      <c r="F452" s="58"/>
    </row>
    <row r="453" spans="2:6" ht="12.75">
      <c r="B453" s="100" t="s">
        <v>527</v>
      </c>
      <c r="C453" s="100" t="s">
        <v>528</v>
      </c>
      <c r="D453" s="3"/>
      <c r="E453" s="10">
        <v>78480</v>
      </c>
      <c r="F453" s="58"/>
    </row>
    <row r="454" spans="2:6" ht="12.75">
      <c r="B454" s="100"/>
      <c r="C454" s="100"/>
      <c r="D454" s="3"/>
      <c r="E454" s="3"/>
      <c r="F454" s="58"/>
    </row>
    <row r="455" spans="2:6" ht="12.75">
      <c r="B455" s="100" t="s">
        <v>529</v>
      </c>
      <c r="C455" s="100" t="s">
        <v>530</v>
      </c>
      <c r="D455" s="3"/>
      <c r="E455" s="10">
        <v>82490</v>
      </c>
      <c r="F455" s="58"/>
    </row>
    <row r="456" spans="2:6" ht="12.75">
      <c r="B456" s="100"/>
      <c r="C456" s="100"/>
      <c r="D456" s="3"/>
      <c r="E456" s="10"/>
      <c r="F456" s="58"/>
    </row>
    <row r="457" spans="2:6" ht="12.75">
      <c r="B457" s="100" t="s">
        <v>531</v>
      </c>
      <c r="C457" s="100" t="s">
        <v>532</v>
      </c>
      <c r="D457" s="3"/>
      <c r="E457" s="10">
        <v>86510</v>
      </c>
      <c r="F457" s="58"/>
    </row>
    <row r="458" spans="2:6" ht="12.75">
      <c r="B458" s="100"/>
      <c r="C458" s="100"/>
      <c r="D458" s="3"/>
      <c r="E458" s="10"/>
      <c r="F458" s="58"/>
    </row>
    <row r="459" spans="2:6" ht="12.75">
      <c r="B459" s="100" t="s">
        <v>533</v>
      </c>
      <c r="C459" s="100" t="s">
        <v>534</v>
      </c>
      <c r="D459" s="3"/>
      <c r="E459" s="10">
        <v>90530</v>
      </c>
      <c r="F459" s="58"/>
    </row>
    <row r="460" spans="2:6" ht="12.75">
      <c r="B460" s="100"/>
      <c r="C460" s="100"/>
      <c r="D460" s="3"/>
      <c r="E460" s="10"/>
      <c r="F460" s="58"/>
    </row>
    <row r="461" spans="2:6" ht="12.75">
      <c r="B461" s="100" t="s">
        <v>535</v>
      </c>
      <c r="C461" s="100" t="s">
        <v>536</v>
      </c>
      <c r="D461" s="3"/>
      <c r="E461" s="10">
        <v>94550</v>
      </c>
      <c r="F461" s="58"/>
    </row>
    <row r="462" spans="2:6" ht="12.75">
      <c r="B462" s="100"/>
      <c r="C462" s="100"/>
      <c r="D462" s="3"/>
      <c r="E462" s="10"/>
      <c r="F462" s="58"/>
    </row>
    <row r="463" spans="2:6" ht="12.75">
      <c r="B463" s="100" t="s">
        <v>537</v>
      </c>
      <c r="C463" s="100" t="s">
        <v>538</v>
      </c>
      <c r="D463" s="3"/>
      <c r="E463" s="10">
        <v>98560</v>
      </c>
      <c r="F463" s="58"/>
    </row>
    <row r="464" spans="2:6" ht="12.75">
      <c r="B464" s="100"/>
      <c r="C464" s="100"/>
      <c r="D464" s="3"/>
      <c r="E464" s="10"/>
      <c r="F464" s="58"/>
    </row>
    <row r="465" spans="2:6" ht="12.75">
      <c r="B465" s="100" t="s">
        <v>539</v>
      </c>
      <c r="C465" s="100" t="s">
        <v>540</v>
      </c>
      <c r="D465" s="3"/>
      <c r="E465" s="10">
        <v>104460</v>
      </c>
      <c r="F465" s="58"/>
    </row>
    <row r="466" spans="2:6" ht="12.75">
      <c r="B466" s="100"/>
      <c r="C466" s="100"/>
      <c r="D466" s="3"/>
      <c r="E466" s="10"/>
      <c r="F466" s="58"/>
    </row>
    <row r="467" spans="2:6" ht="12.75">
      <c r="B467" s="100" t="s">
        <v>541</v>
      </c>
      <c r="C467" s="100" t="s">
        <v>542</v>
      </c>
      <c r="D467" s="3"/>
      <c r="E467" s="10">
        <v>158030</v>
      </c>
      <c r="F467" s="58"/>
    </row>
    <row r="468" spans="2:6" ht="12.75">
      <c r="B468" s="100"/>
      <c r="C468" s="100"/>
      <c r="D468" s="3"/>
      <c r="E468" s="10"/>
      <c r="F468" s="58"/>
    </row>
    <row r="469" spans="2:6" ht="12.75">
      <c r="B469" s="100" t="s">
        <v>543</v>
      </c>
      <c r="C469" s="100" t="s">
        <v>544</v>
      </c>
      <c r="D469" s="3"/>
      <c r="E469" s="10">
        <v>21430</v>
      </c>
      <c r="F469" s="58"/>
    </row>
    <row r="470" spans="2:6" ht="12.75">
      <c r="B470" s="100"/>
      <c r="C470" s="100"/>
      <c r="D470" s="3"/>
      <c r="E470" s="10"/>
      <c r="F470" s="58"/>
    </row>
    <row r="471" spans="2:6" ht="12.75">
      <c r="B471" s="100" t="s">
        <v>545</v>
      </c>
      <c r="C471" s="100" t="s">
        <v>546</v>
      </c>
      <c r="D471" s="3"/>
      <c r="E471" s="10">
        <v>60800</v>
      </c>
      <c r="F471" s="58"/>
    </row>
    <row r="472" spans="2:6" ht="12.75">
      <c r="B472" s="100"/>
      <c r="C472" s="100"/>
      <c r="D472" s="3"/>
      <c r="E472" s="10"/>
      <c r="F472" s="58"/>
    </row>
    <row r="473" spans="2:6" ht="12.75">
      <c r="B473" s="100" t="s">
        <v>547</v>
      </c>
      <c r="C473" s="100" t="s">
        <v>548</v>
      </c>
      <c r="D473" s="3"/>
      <c r="E473" s="10">
        <v>24110</v>
      </c>
      <c r="F473" s="58"/>
    </row>
    <row r="474" spans="2:6" ht="12.75">
      <c r="B474" s="100"/>
      <c r="C474" s="100"/>
      <c r="D474" s="3"/>
      <c r="E474" s="10"/>
      <c r="F474" s="58"/>
    </row>
    <row r="475" spans="2:6" ht="12.75">
      <c r="B475" s="100" t="s">
        <v>549</v>
      </c>
      <c r="C475" s="100" t="s">
        <v>550</v>
      </c>
      <c r="D475" s="3"/>
      <c r="E475" s="10">
        <v>4020</v>
      </c>
      <c r="F475" s="58"/>
    </row>
    <row r="476" spans="2:6" ht="12.75">
      <c r="B476" s="100"/>
      <c r="C476" s="100"/>
      <c r="D476" s="3"/>
      <c r="E476" s="10"/>
      <c r="F476" s="58"/>
    </row>
    <row r="477" spans="2:6" ht="12.75">
      <c r="B477" s="100" t="s">
        <v>551</v>
      </c>
      <c r="C477" s="100" t="s">
        <v>552</v>
      </c>
      <c r="D477" s="3"/>
      <c r="E477" s="10">
        <v>51590</v>
      </c>
      <c r="F477" s="58"/>
    </row>
    <row r="478" spans="2:6" ht="12.75">
      <c r="B478" s="100"/>
      <c r="C478" s="100"/>
      <c r="D478" s="3"/>
      <c r="E478" s="10"/>
      <c r="F478" s="58"/>
    </row>
    <row r="479" spans="2:6" ht="12.75">
      <c r="B479" s="107" t="s">
        <v>553</v>
      </c>
      <c r="C479" s="107" t="s">
        <v>554</v>
      </c>
      <c r="D479" s="3"/>
      <c r="E479" s="3"/>
      <c r="F479" s="58"/>
    </row>
    <row r="480" spans="2:6" ht="12.75">
      <c r="B480" s="107"/>
      <c r="C480" s="107"/>
      <c r="D480" s="3"/>
      <c r="E480" s="3"/>
      <c r="F480" s="58"/>
    </row>
    <row r="481" spans="2:6" ht="12.75">
      <c r="B481" s="100" t="s">
        <v>555</v>
      </c>
      <c r="C481" s="100" t="s">
        <v>556</v>
      </c>
      <c r="D481" s="3"/>
      <c r="E481" s="10">
        <v>16070</v>
      </c>
      <c r="F481" s="58"/>
    </row>
    <row r="482" spans="2:6" ht="12.75">
      <c r="B482" s="100"/>
      <c r="C482" s="100"/>
      <c r="D482" s="3"/>
      <c r="E482" s="10"/>
      <c r="F482" s="58"/>
    </row>
    <row r="483" spans="2:6" ht="12.75">
      <c r="B483" s="100" t="s">
        <v>557</v>
      </c>
      <c r="C483" s="100" t="s">
        <v>558</v>
      </c>
      <c r="D483" s="3"/>
      <c r="E483" s="10">
        <v>26780</v>
      </c>
      <c r="F483" s="58"/>
    </row>
    <row r="484" spans="2:6" ht="12.75">
      <c r="B484" s="100"/>
      <c r="C484" s="100"/>
      <c r="D484" s="3"/>
      <c r="E484" s="10"/>
      <c r="F484" s="58"/>
    </row>
    <row r="485" spans="2:6" ht="12.75">
      <c r="B485" s="100" t="s">
        <v>559</v>
      </c>
      <c r="C485" s="100" t="s">
        <v>560</v>
      </c>
      <c r="D485" s="3"/>
      <c r="E485" s="10">
        <v>18750</v>
      </c>
      <c r="F485" s="58"/>
    </row>
    <row r="486" spans="2:6" ht="12.75">
      <c r="B486" s="100"/>
      <c r="C486" s="100"/>
      <c r="D486" s="3"/>
      <c r="E486" s="10"/>
      <c r="F486" s="58"/>
    </row>
    <row r="487" spans="2:6" ht="12.75">
      <c r="B487" s="100" t="s">
        <v>561</v>
      </c>
      <c r="C487" s="100" t="s">
        <v>562</v>
      </c>
      <c r="D487" s="3"/>
      <c r="E487" s="10">
        <v>21430</v>
      </c>
      <c r="F487" s="58"/>
    </row>
    <row r="488" spans="2:6" ht="12.75">
      <c r="B488" s="100"/>
      <c r="C488" s="100"/>
      <c r="D488" s="3"/>
      <c r="E488" s="10"/>
      <c r="F488" s="58"/>
    </row>
    <row r="489" spans="2:6" ht="12.75">
      <c r="B489" s="100" t="s">
        <v>563</v>
      </c>
      <c r="C489" s="100" t="s">
        <v>564</v>
      </c>
      <c r="D489" s="3"/>
      <c r="E489" s="10">
        <v>21430</v>
      </c>
      <c r="F489" s="58"/>
    </row>
    <row r="490" spans="2:6" ht="12.75">
      <c r="B490" s="100"/>
      <c r="C490" s="100"/>
      <c r="D490" s="3"/>
      <c r="E490" s="10"/>
      <c r="F490" s="58"/>
    </row>
    <row r="491" spans="2:6" ht="12.75">
      <c r="B491" s="100" t="s">
        <v>565</v>
      </c>
      <c r="C491" s="100" t="s">
        <v>566</v>
      </c>
      <c r="D491" s="3"/>
      <c r="E491" s="10">
        <v>21430</v>
      </c>
      <c r="F491" s="58"/>
    </row>
    <row r="492" spans="2:6" ht="12.75">
      <c r="B492" s="100"/>
      <c r="C492" s="100"/>
      <c r="D492" s="3"/>
      <c r="E492" s="10"/>
      <c r="F492" s="58"/>
    </row>
    <row r="493" spans="2:6" ht="12.75">
      <c r="B493" s="100" t="s">
        <v>567</v>
      </c>
      <c r="C493" s="100" t="s">
        <v>568</v>
      </c>
      <c r="D493" s="3"/>
      <c r="E493" s="10">
        <v>53570</v>
      </c>
      <c r="F493" s="58"/>
    </row>
    <row r="494" spans="2:6" ht="12.75">
      <c r="B494" s="100"/>
      <c r="C494" s="100"/>
      <c r="D494" s="3"/>
      <c r="E494" s="10"/>
      <c r="F494" s="58"/>
    </row>
    <row r="495" spans="2:6" ht="12.75">
      <c r="B495" s="100" t="s">
        <v>569</v>
      </c>
      <c r="C495" s="100" t="s">
        <v>570</v>
      </c>
      <c r="D495" s="3"/>
      <c r="E495" s="10">
        <v>10710</v>
      </c>
      <c r="F495" s="58"/>
    </row>
    <row r="496" spans="2:6" ht="12.75">
      <c r="B496" s="100"/>
      <c r="C496" s="100"/>
      <c r="D496" s="3"/>
      <c r="E496" s="10"/>
      <c r="F496" s="58"/>
    </row>
    <row r="497" spans="2:6" ht="12.75">
      <c r="B497" s="100" t="s">
        <v>571</v>
      </c>
      <c r="C497" s="100" t="s">
        <v>572</v>
      </c>
      <c r="D497" s="3"/>
      <c r="E497" s="10">
        <v>3310</v>
      </c>
      <c r="F497" s="58"/>
    </row>
    <row r="498" spans="2:6" ht="12.75">
      <c r="B498" s="100"/>
      <c r="C498" s="100"/>
      <c r="D498" s="3"/>
      <c r="E498" s="3"/>
      <c r="F498" s="58"/>
    </row>
    <row r="499" spans="2:6" ht="12.75">
      <c r="B499" s="100" t="s">
        <v>573</v>
      </c>
      <c r="C499" s="100" t="s">
        <v>574</v>
      </c>
      <c r="D499" s="3"/>
      <c r="E499" s="10">
        <v>3310</v>
      </c>
      <c r="F499" s="58"/>
    </row>
    <row r="500" spans="2:6" ht="12.75">
      <c r="B500" s="100"/>
      <c r="C500" s="100"/>
      <c r="D500" s="3"/>
      <c r="E500" s="10"/>
      <c r="F500" s="58"/>
    </row>
    <row r="501" spans="2:6" ht="12.75">
      <c r="B501" s="100" t="s">
        <v>575</v>
      </c>
      <c r="C501" s="100" t="s">
        <v>576</v>
      </c>
      <c r="D501" s="3"/>
      <c r="E501" s="10">
        <v>8040</v>
      </c>
      <c r="F501" s="58"/>
    </row>
    <row r="502" spans="2:6" ht="12.75">
      <c r="B502" s="100"/>
      <c r="C502" s="100"/>
      <c r="D502" s="3"/>
      <c r="E502" s="10"/>
      <c r="F502" s="58"/>
    </row>
    <row r="503" spans="2:6" ht="12.75">
      <c r="B503" s="100" t="s">
        <v>577</v>
      </c>
      <c r="C503" s="107" t="s">
        <v>578</v>
      </c>
      <c r="D503" s="3"/>
      <c r="E503" s="10"/>
      <c r="F503" s="58"/>
    </row>
    <row r="504" spans="2:6" ht="12.75">
      <c r="B504" s="100"/>
      <c r="C504" s="107"/>
      <c r="D504" s="3"/>
      <c r="E504" s="10"/>
      <c r="F504" s="58"/>
    </row>
    <row r="505" spans="2:6" ht="12.75">
      <c r="B505" s="100" t="s">
        <v>579</v>
      </c>
      <c r="C505" s="100" t="s">
        <v>580</v>
      </c>
      <c r="D505" s="3"/>
      <c r="E505" s="10">
        <v>2680</v>
      </c>
      <c r="F505" s="58"/>
    </row>
    <row r="506" spans="2:6" ht="12.75">
      <c r="B506" s="100"/>
      <c r="C506" s="100"/>
      <c r="D506" s="3"/>
      <c r="E506" s="10"/>
      <c r="F506" s="58"/>
    </row>
    <row r="507" spans="1:5" ht="12.75">
      <c r="A507" s="84" t="s">
        <v>581</v>
      </c>
      <c r="B507" s="84"/>
      <c r="C507" s="84"/>
      <c r="D507" s="84"/>
      <c r="E507" s="84"/>
    </row>
  </sheetData>
  <sheetProtection/>
  <mergeCells count="478">
    <mergeCell ref="B505:B506"/>
    <mergeCell ref="C505:C506"/>
    <mergeCell ref="A507:E507"/>
    <mergeCell ref="B499:B500"/>
    <mergeCell ref="C499:C500"/>
    <mergeCell ref="B501:B502"/>
    <mergeCell ref="C501:C502"/>
    <mergeCell ref="B503:B504"/>
    <mergeCell ref="C503:C504"/>
    <mergeCell ref="B493:B494"/>
    <mergeCell ref="C493:C494"/>
    <mergeCell ref="B495:B496"/>
    <mergeCell ref="C495:C496"/>
    <mergeCell ref="B497:B498"/>
    <mergeCell ref="C497:C498"/>
    <mergeCell ref="B487:B488"/>
    <mergeCell ref="C487:C488"/>
    <mergeCell ref="B489:B490"/>
    <mergeCell ref="C489:C490"/>
    <mergeCell ref="B491:B492"/>
    <mergeCell ref="C491:C492"/>
    <mergeCell ref="B481:B482"/>
    <mergeCell ref="C481:C482"/>
    <mergeCell ref="B483:B484"/>
    <mergeCell ref="C483:C484"/>
    <mergeCell ref="B485:B486"/>
    <mergeCell ref="C485:C486"/>
    <mergeCell ref="B475:B476"/>
    <mergeCell ref="C475:C476"/>
    <mergeCell ref="B477:B478"/>
    <mergeCell ref="C477:C478"/>
    <mergeCell ref="B479:B480"/>
    <mergeCell ref="C479:C480"/>
    <mergeCell ref="B469:B470"/>
    <mergeCell ref="C469:C470"/>
    <mergeCell ref="B471:B472"/>
    <mergeCell ref="C471:C472"/>
    <mergeCell ref="B473:B474"/>
    <mergeCell ref="C473:C474"/>
    <mergeCell ref="B463:B464"/>
    <mergeCell ref="C463:C464"/>
    <mergeCell ref="B465:B466"/>
    <mergeCell ref="C465:C466"/>
    <mergeCell ref="B467:B468"/>
    <mergeCell ref="C467:C468"/>
    <mergeCell ref="B457:B458"/>
    <mergeCell ref="C457:C458"/>
    <mergeCell ref="B459:B460"/>
    <mergeCell ref="C459:C460"/>
    <mergeCell ref="B461:B462"/>
    <mergeCell ref="C461:C462"/>
    <mergeCell ref="B451:B452"/>
    <mergeCell ref="C451:C452"/>
    <mergeCell ref="B453:B454"/>
    <mergeCell ref="C453:C454"/>
    <mergeCell ref="B455:B456"/>
    <mergeCell ref="C455:C456"/>
    <mergeCell ref="B445:B446"/>
    <mergeCell ref="C445:C446"/>
    <mergeCell ref="B447:B448"/>
    <mergeCell ref="C447:C448"/>
    <mergeCell ref="B449:B450"/>
    <mergeCell ref="C449:C450"/>
    <mergeCell ref="B439:B440"/>
    <mergeCell ref="C439:C440"/>
    <mergeCell ref="B441:B442"/>
    <mergeCell ref="C441:C442"/>
    <mergeCell ref="B443:B444"/>
    <mergeCell ref="C443:C444"/>
    <mergeCell ref="B433:B434"/>
    <mergeCell ref="C433:C434"/>
    <mergeCell ref="B435:B436"/>
    <mergeCell ref="C435:C436"/>
    <mergeCell ref="B437:B438"/>
    <mergeCell ref="C437:C438"/>
    <mergeCell ref="B427:B428"/>
    <mergeCell ref="C427:C428"/>
    <mergeCell ref="B429:B430"/>
    <mergeCell ref="C429:C430"/>
    <mergeCell ref="B431:B432"/>
    <mergeCell ref="C431:C432"/>
    <mergeCell ref="B419:B420"/>
    <mergeCell ref="C419:C420"/>
    <mergeCell ref="B421:B422"/>
    <mergeCell ref="C421:C422"/>
    <mergeCell ref="B423:B424"/>
    <mergeCell ref="C423:C424"/>
    <mergeCell ref="B413:B414"/>
    <mergeCell ref="C413:C414"/>
    <mergeCell ref="B415:B416"/>
    <mergeCell ref="C415:C416"/>
    <mergeCell ref="B417:B418"/>
    <mergeCell ref="C417:C418"/>
    <mergeCell ref="B407:B408"/>
    <mergeCell ref="C407:C408"/>
    <mergeCell ref="B409:B410"/>
    <mergeCell ref="C409:C410"/>
    <mergeCell ref="B411:B412"/>
    <mergeCell ref="C411:C412"/>
    <mergeCell ref="B401:B402"/>
    <mergeCell ref="C401:C402"/>
    <mergeCell ref="B403:B404"/>
    <mergeCell ref="C403:C404"/>
    <mergeCell ref="B405:B406"/>
    <mergeCell ref="C405:C406"/>
    <mergeCell ref="B395:B396"/>
    <mergeCell ref="C395:C396"/>
    <mergeCell ref="B397:B398"/>
    <mergeCell ref="C397:C398"/>
    <mergeCell ref="B399:B400"/>
    <mergeCell ref="C399:C400"/>
    <mergeCell ref="B389:B390"/>
    <mergeCell ref="C389:C390"/>
    <mergeCell ref="B391:B392"/>
    <mergeCell ref="C391:C392"/>
    <mergeCell ref="B393:B394"/>
    <mergeCell ref="C393:C394"/>
    <mergeCell ref="B383:B384"/>
    <mergeCell ref="C383:C384"/>
    <mergeCell ref="B385:B386"/>
    <mergeCell ref="C385:C386"/>
    <mergeCell ref="B387:B388"/>
    <mergeCell ref="C387:C388"/>
    <mergeCell ref="B377:B378"/>
    <mergeCell ref="C377:C378"/>
    <mergeCell ref="B379:B380"/>
    <mergeCell ref="C379:C380"/>
    <mergeCell ref="B381:B382"/>
    <mergeCell ref="C381:C382"/>
    <mergeCell ref="B371:B372"/>
    <mergeCell ref="C371:C372"/>
    <mergeCell ref="B373:B374"/>
    <mergeCell ref="C373:C374"/>
    <mergeCell ref="B375:B376"/>
    <mergeCell ref="C375:C376"/>
    <mergeCell ref="B365:B366"/>
    <mergeCell ref="C365:C366"/>
    <mergeCell ref="B367:B368"/>
    <mergeCell ref="C367:C368"/>
    <mergeCell ref="B369:B370"/>
    <mergeCell ref="C369:C370"/>
    <mergeCell ref="B359:B360"/>
    <mergeCell ref="C359:C360"/>
    <mergeCell ref="B361:B362"/>
    <mergeCell ref="C361:C362"/>
    <mergeCell ref="B363:B364"/>
    <mergeCell ref="C363:C364"/>
    <mergeCell ref="B353:B354"/>
    <mergeCell ref="C353:C354"/>
    <mergeCell ref="B355:B356"/>
    <mergeCell ref="C355:C356"/>
    <mergeCell ref="B357:B358"/>
    <mergeCell ref="C357:C358"/>
    <mergeCell ref="B347:B348"/>
    <mergeCell ref="C347:C348"/>
    <mergeCell ref="B349:B350"/>
    <mergeCell ref="C349:C350"/>
    <mergeCell ref="B351:B352"/>
    <mergeCell ref="C351:C352"/>
    <mergeCell ref="B341:B342"/>
    <mergeCell ref="C341:C342"/>
    <mergeCell ref="B343:B344"/>
    <mergeCell ref="C343:C344"/>
    <mergeCell ref="B345:B346"/>
    <mergeCell ref="C345:C346"/>
    <mergeCell ref="B335:B336"/>
    <mergeCell ref="C335:C336"/>
    <mergeCell ref="B337:B338"/>
    <mergeCell ref="C337:C338"/>
    <mergeCell ref="B339:B340"/>
    <mergeCell ref="C339:C340"/>
    <mergeCell ref="B329:B330"/>
    <mergeCell ref="C329:C330"/>
    <mergeCell ref="B331:B332"/>
    <mergeCell ref="C331:C332"/>
    <mergeCell ref="B333:B334"/>
    <mergeCell ref="C333:C334"/>
    <mergeCell ref="B317:B318"/>
    <mergeCell ref="C317:C318"/>
    <mergeCell ref="B319:B320"/>
    <mergeCell ref="C319:C320"/>
    <mergeCell ref="B322:E322"/>
    <mergeCell ref="B327:E328"/>
    <mergeCell ref="B311:B312"/>
    <mergeCell ref="C311:C312"/>
    <mergeCell ref="B313:B314"/>
    <mergeCell ref="C313:C314"/>
    <mergeCell ref="B315:B316"/>
    <mergeCell ref="C315:C316"/>
    <mergeCell ref="B303:B304"/>
    <mergeCell ref="C303:C304"/>
    <mergeCell ref="B305:B306"/>
    <mergeCell ref="C305:C306"/>
    <mergeCell ref="B309:B310"/>
    <mergeCell ref="C309:C310"/>
    <mergeCell ref="B297:B298"/>
    <mergeCell ref="C297:C298"/>
    <mergeCell ref="B299:B300"/>
    <mergeCell ref="C299:C300"/>
    <mergeCell ref="B301:B302"/>
    <mergeCell ref="C301:C302"/>
    <mergeCell ref="B289:B290"/>
    <mergeCell ref="C289:C290"/>
    <mergeCell ref="B291:B292"/>
    <mergeCell ref="C291:C292"/>
    <mergeCell ref="B295:B296"/>
    <mergeCell ref="C295:C296"/>
    <mergeCell ref="B283:B284"/>
    <mergeCell ref="C283:C284"/>
    <mergeCell ref="B285:B286"/>
    <mergeCell ref="C285:C286"/>
    <mergeCell ref="B287:B288"/>
    <mergeCell ref="C287:C288"/>
    <mergeCell ref="B277:B278"/>
    <mergeCell ref="C277:C278"/>
    <mergeCell ref="B279:B280"/>
    <mergeCell ref="C279:C280"/>
    <mergeCell ref="B281:B282"/>
    <mergeCell ref="C281:C282"/>
    <mergeCell ref="B269:B270"/>
    <mergeCell ref="C269:C270"/>
    <mergeCell ref="B271:B272"/>
    <mergeCell ref="C271:C272"/>
    <mergeCell ref="B273:B274"/>
    <mergeCell ref="C273:C274"/>
    <mergeCell ref="B261:B262"/>
    <mergeCell ref="C261:C262"/>
    <mergeCell ref="B263:B264"/>
    <mergeCell ref="C263:C264"/>
    <mergeCell ref="B265:B266"/>
    <mergeCell ref="C265:C266"/>
    <mergeCell ref="B253:B254"/>
    <mergeCell ref="C253:C254"/>
    <mergeCell ref="B255:B256"/>
    <mergeCell ref="C255:C256"/>
    <mergeCell ref="B257:B258"/>
    <mergeCell ref="C257:C258"/>
    <mergeCell ref="B247:B248"/>
    <mergeCell ref="C247:C248"/>
    <mergeCell ref="B249:B250"/>
    <mergeCell ref="C249:C250"/>
    <mergeCell ref="B251:B252"/>
    <mergeCell ref="C251:C252"/>
    <mergeCell ref="B241:B242"/>
    <mergeCell ref="C241:C242"/>
    <mergeCell ref="B243:B244"/>
    <mergeCell ref="C243:C244"/>
    <mergeCell ref="B245:B246"/>
    <mergeCell ref="C245:C246"/>
    <mergeCell ref="B235:B236"/>
    <mergeCell ref="C235:C236"/>
    <mergeCell ref="B237:B238"/>
    <mergeCell ref="C237:C238"/>
    <mergeCell ref="B239:B240"/>
    <mergeCell ref="C239:C240"/>
    <mergeCell ref="B229:B230"/>
    <mergeCell ref="C229:C230"/>
    <mergeCell ref="B231:B232"/>
    <mergeCell ref="C231:C232"/>
    <mergeCell ref="B233:B234"/>
    <mergeCell ref="C233:C234"/>
    <mergeCell ref="B223:B224"/>
    <mergeCell ref="C223:C224"/>
    <mergeCell ref="B225:B226"/>
    <mergeCell ref="C225:C226"/>
    <mergeCell ref="B227:B228"/>
    <mergeCell ref="C227:C228"/>
    <mergeCell ref="B217:B218"/>
    <mergeCell ref="C217:C218"/>
    <mergeCell ref="B219:B220"/>
    <mergeCell ref="C219:C220"/>
    <mergeCell ref="B221:B222"/>
    <mergeCell ref="C221:C222"/>
    <mergeCell ref="B211:B212"/>
    <mergeCell ref="C211:C212"/>
    <mergeCell ref="B213:B214"/>
    <mergeCell ref="C213:C214"/>
    <mergeCell ref="B215:B216"/>
    <mergeCell ref="C215:C216"/>
    <mergeCell ref="B205:B206"/>
    <mergeCell ref="C205:C206"/>
    <mergeCell ref="B207:B208"/>
    <mergeCell ref="C207:C208"/>
    <mergeCell ref="B209:B210"/>
    <mergeCell ref="C209:C210"/>
    <mergeCell ref="B197:B198"/>
    <mergeCell ref="C197:C198"/>
    <mergeCell ref="B199:B200"/>
    <mergeCell ref="C199:C200"/>
    <mergeCell ref="B203:B204"/>
    <mergeCell ref="C203:C204"/>
    <mergeCell ref="B191:B192"/>
    <mergeCell ref="C191:C192"/>
    <mergeCell ref="B193:B194"/>
    <mergeCell ref="C193:C194"/>
    <mergeCell ref="B195:B196"/>
    <mergeCell ref="C195:C196"/>
    <mergeCell ref="B185:B186"/>
    <mergeCell ref="C185:C186"/>
    <mergeCell ref="B187:B188"/>
    <mergeCell ref="C187:C188"/>
    <mergeCell ref="B189:B190"/>
    <mergeCell ref="C189:C190"/>
    <mergeCell ref="B179:B180"/>
    <mergeCell ref="C179:C180"/>
    <mergeCell ref="B181:B182"/>
    <mergeCell ref="C181:C182"/>
    <mergeCell ref="B183:B184"/>
    <mergeCell ref="C183:C184"/>
    <mergeCell ref="B173:B174"/>
    <mergeCell ref="C173:C174"/>
    <mergeCell ref="B175:B176"/>
    <mergeCell ref="C175:C176"/>
    <mergeCell ref="B177:B178"/>
    <mergeCell ref="C177:C178"/>
    <mergeCell ref="B167:B168"/>
    <mergeCell ref="C167:C168"/>
    <mergeCell ref="B169:B170"/>
    <mergeCell ref="C169:C170"/>
    <mergeCell ref="B171:B172"/>
    <mergeCell ref="C171:C172"/>
    <mergeCell ref="B161:B162"/>
    <mergeCell ref="C161:C162"/>
    <mergeCell ref="B163:B164"/>
    <mergeCell ref="C163:C164"/>
    <mergeCell ref="B165:B166"/>
    <mergeCell ref="C165:C166"/>
    <mergeCell ref="B155:B156"/>
    <mergeCell ref="C155:C156"/>
    <mergeCell ref="B157:B158"/>
    <mergeCell ref="C157:C158"/>
    <mergeCell ref="B159:B160"/>
    <mergeCell ref="C159:C160"/>
    <mergeCell ref="B149:B150"/>
    <mergeCell ref="C149:C150"/>
    <mergeCell ref="B151:B152"/>
    <mergeCell ref="C151:C152"/>
    <mergeCell ref="B153:B154"/>
    <mergeCell ref="C153:C154"/>
    <mergeCell ref="B143:B144"/>
    <mergeCell ref="C143:C144"/>
    <mergeCell ref="B145:B146"/>
    <mergeCell ref="C145:C146"/>
    <mergeCell ref="B147:B148"/>
    <mergeCell ref="C147:C148"/>
    <mergeCell ref="B137:B138"/>
    <mergeCell ref="C137:C138"/>
    <mergeCell ref="B139:B140"/>
    <mergeCell ref="C139:C140"/>
    <mergeCell ref="B141:B142"/>
    <mergeCell ref="C141:C142"/>
    <mergeCell ref="B131:B132"/>
    <mergeCell ref="C131:C132"/>
    <mergeCell ref="B133:B134"/>
    <mergeCell ref="C133:C134"/>
    <mergeCell ref="B135:B136"/>
    <mergeCell ref="C135:C136"/>
    <mergeCell ref="B125:B126"/>
    <mergeCell ref="C125:C126"/>
    <mergeCell ref="B127:B128"/>
    <mergeCell ref="C127:C128"/>
    <mergeCell ref="B129:B130"/>
    <mergeCell ref="C129:C130"/>
    <mergeCell ref="B119:B120"/>
    <mergeCell ref="C119:C120"/>
    <mergeCell ref="B121:B122"/>
    <mergeCell ref="C121:C122"/>
    <mergeCell ref="B123:B124"/>
    <mergeCell ref="C123:C124"/>
    <mergeCell ref="B113:B114"/>
    <mergeCell ref="C113:C114"/>
    <mergeCell ref="B115:B116"/>
    <mergeCell ref="C115:C116"/>
    <mergeCell ref="B117:B118"/>
    <mergeCell ref="C117:C118"/>
    <mergeCell ref="B107:B108"/>
    <mergeCell ref="C107:C108"/>
    <mergeCell ref="B109:B110"/>
    <mergeCell ref="C109:C110"/>
    <mergeCell ref="B111:B112"/>
    <mergeCell ref="C111:C112"/>
    <mergeCell ref="B101:B102"/>
    <mergeCell ref="C101:C102"/>
    <mergeCell ref="B103:B104"/>
    <mergeCell ref="C103:C104"/>
    <mergeCell ref="B105:B106"/>
    <mergeCell ref="C105:C106"/>
    <mergeCell ref="B95:B96"/>
    <mergeCell ref="C95:C96"/>
    <mergeCell ref="B97:B98"/>
    <mergeCell ref="C97:C98"/>
    <mergeCell ref="B99:B100"/>
    <mergeCell ref="C99:C100"/>
    <mergeCell ref="B89:B90"/>
    <mergeCell ref="C89:C90"/>
    <mergeCell ref="B91:B92"/>
    <mergeCell ref="C91:C92"/>
    <mergeCell ref="B93:B94"/>
    <mergeCell ref="C93:C94"/>
    <mergeCell ref="B81:B82"/>
    <mergeCell ref="C81:C82"/>
    <mergeCell ref="B83:B84"/>
    <mergeCell ref="C83:C84"/>
    <mergeCell ref="B87:B88"/>
    <mergeCell ref="C87:C88"/>
    <mergeCell ref="B75:B76"/>
    <mergeCell ref="C75:C76"/>
    <mergeCell ref="B77:B78"/>
    <mergeCell ref="C77:C78"/>
    <mergeCell ref="B79:B80"/>
    <mergeCell ref="C79:C80"/>
    <mergeCell ref="B69:B70"/>
    <mergeCell ref="C69:C70"/>
    <mergeCell ref="B71:B72"/>
    <mergeCell ref="C71:C72"/>
    <mergeCell ref="B73:B74"/>
    <mergeCell ref="C73:C74"/>
    <mergeCell ref="B63:B64"/>
    <mergeCell ref="C63:C64"/>
    <mergeCell ref="B65:B66"/>
    <mergeCell ref="C65:C66"/>
    <mergeCell ref="B67:B68"/>
    <mergeCell ref="C67:C68"/>
    <mergeCell ref="B57:B58"/>
    <mergeCell ref="C57:C5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8:E8"/>
    <mergeCell ref="A9:E9"/>
    <mergeCell ref="C12:E13"/>
    <mergeCell ref="B14:B15"/>
    <mergeCell ref="C14:C15"/>
    <mergeCell ref="B16:B17"/>
    <mergeCell ref="C16:C17"/>
    <mergeCell ref="A1:E1"/>
    <mergeCell ref="A2:E2"/>
    <mergeCell ref="A3:E3"/>
    <mergeCell ref="A4:E4"/>
    <mergeCell ref="B6:E6"/>
    <mergeCell ref="B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25390625" style="0" bestFit="1" customWidth="1"/>
    <col min="2" max="2" width="47.125" style="0" customWidth="1"/>
    <col min="3" max="3" width="15.375" style="0" customWidth="1"/>
    <col min="4" max="4" width="13.25390625" style="0" customWidth="1"/>
  </cols>
  <sheetData>
    <row r="1" spans="4:5" ht="15">
      <c r="D1" s="11" t="s">
        <v>10</v>
      </c>
      <c r="E1" s="4"/>
    </row>
    <row r="2" spans="1:5" ht="15">
      <c r="A2" s="97" t="s">
        <v>582</v>
      </c>
      <c r="B2" s="97"/>
      <c r="C2" s="97"/>
      <c r="D2" s="97"/>
      <c r="E2" s="97"/>
    </row>
    <row r="3" spans="1:5" ht="15">
      <c r="A3" s="97" t="s">
        <v>583</v>
      </c>
      <c r="B3" s="97"/>
      <c r="C3" s="97"/>
      <c r="D3" s="97"/>
      <c r="E3" s="97"/>
    </row>
    <row r="4" spans="1:5" ht="15">
      <c r="A4" s="52"/>
      <c r="B4" s="52"/>
      <c r="C4" s="118" t="s">
        <v>584</v>
      </c>
      <c r="D4" s="97"/>
      <c r="E4" s="97"/>
    </row>
    <row r="6" spans="2:4" ht="15">
      <c r="B6" s="119" t="s">
        <v>585</v>
      </c>
      <c r="C6" s="119"/>
      <c r="D6" s="119"/>
    </row>
    <row r="7" spans="1:5" ht="38.25" customHeight="1">
      <c r="A7" s="120" t="s">
        <v>586</v>
      </c>
      <c r="B7" s="120"/>
      <c r="C7" s="120"/>
      <c r="D7" s="120"/>
      <c r="E7" s="120"/>
    </row>
    <row r="8" spans="2:4" ht="12.75">
      <c r="B8" s="84"/>
      <c r="C8" s="84"/>
      <c r="D8" s="84"/>
    </row>
    <row r="10" spans="1:5" ht="12.75" customHeight="1">
      <c r="A10" s="123" t="s">
        <v>587</v>
      </c>
      <c r="B10" s="126" t="s">
        <v>0</v>
      </c>
      <c r="C10" s="129" t="s">
        <v>588</v>
      </c>
      <c r="D10" s="129" t="s">
        <v>17</v>
      </c>
      <c r="E10" s="126" t="s">
        <v>28</v>
      </c>
    </row>
    <row r="11" spans="1:5" ht="12.75">
      <c r="A11" s="124"/>
      <c r="B11" s="127"/>
      <c r="C11" s="130"/>
      <c r="D11" s="130"/>
      <c r="E11" s="127"/>
    </row>
    <row r="12" spans="1:5" ht="24.75" customHeight="1">
      <c r="A12" s="125"/>
      <c r="B12" s="128"/>
      <c r="C12" s="131"/>
      <c r="D12" s="131"/>
      <c r="E12" s="128"/>
    </row>
    <row r="13" spans="1:5" ht="12.75" customHeight="1">
      <c r="A13" s="74">
        <v>3</v>
      </c>
      <c r="B13" s="132" t="s">
        <v>589</v>
      </c>
      <c r="C13" s="133"/>
      <c r="D13" s="133"/>
      <c r="E13" s="13"/>
    </row>
    <row r="14" spans="1:5" ht="25.5">
      <c r="A14" s="75" t="s">
        <v>590</v>
      </c>
      <c r="B14" s="76" t="s">
        <v>591</v>
      </c>
      <c r="C14" s="77" t="s">
        <v>592</v>
      </c>
      <c r="D14" s="78">
        <v>160900</v>
      </c>
      <c r="E14" s="14" t="s">
        <v>593</v>
      </c>
    </row>
    <row r="15" spans="1:5" ht="25.5">
      <c r="A15" s="75" t="s">
        <v>594</v>
      </c>
      <c r="B15" s="76" t="s">
        <v>595</v>
      </c>
      <c r="C15" s="77" t="s">
        <v>592</v>
      </c>
      <c r="D15" s="78">
        <v>183000</v>
      </c>
      <c r="E15" s="14" t="s">
        <v>596</v>
      </c>
    </row>
    <row r="16" spans="1:5" ht="12.75">
      <c r="A16" s="75" t="s">
        <v>597</v>
      </c>
      <c r="B16" s="76" t="s">
        <v>598</v>
      </c>
      <c r="C16" s="77" t="s">
        <v>592</v>
      </c>
      <c r="D16" s="78">
        <v>99200</v>
      </c>
      <c r="E16" s="14" t="s">
        <v>599</v>
      </c>
    </row>
    <row r="17" spans="1:5" ht="12.75">
      <c r="A17" s="75" t="s">
        <v>600</v>
      </c>
      <c r="B17" s="76" t="s">
        <v>601</v>
      </c>
      <c r="C17" s="77" t="s">
        <v>592</v>
      </c>
      <c r="D17" s="78">
        <v>73200</v>
      </c>
      <c r="E17" s="14" t="s">
        <v>602</v>
      </c>
    </row>
    <row r="18" spans="1:5" ht="12.75">
      <c r="A18" s="75" t="s">
        <v>603</v>
      </c>
      <c r="B18" s="76" t="s">
        <v>604</v>
      </c>
      <c r="C18" s="77" t="s">
        <v>592</v>
      </c>
      <c r="D18" s="78">
        <v>146400</v>
      </c>
      <c r="E18" s="14" t="s">
        <v>605</v>
      </c>
    </row>
    <row r="19" spans="1:5" ht="12.75">
      <c r="A19" s="75" t="s">
        <v>606</v>
      </c>
      <c r="B19" s="76" t="s">
        <v>607</v>
      </c>
      <c r="C19" s="77" t="s">
        <v>592</v>
      </c>
      <c r="D19" s="78">
        <v>73200</v>
      </c>
      <c r="E19" s="14" t="s">
        <v>602</v>
      </c>
    </row>
    <row r="20" spans="1:5" ht="25.5">
      <c r="A20" s="75" t="s">
        <v>608</v>
      </c>
      <c r="B20" s="76" t="s">
        <v>609</v>
      </c>
      <c r="C20" s="77" t="s">
        <v>592</v>
      </c>
      <c r="D20" s="78">
        <v>109800</v>
      </c>
      <c r="E20" s="14" t="s">
        <v>610</v>
      </c>
    </row>
    <row r="21" spans="1:5" ht="38.25">
      <c r="A21" s="75" t="s">
        <v>611</v>
      </c>
      <c r="B21" s="76" t="s">
        <v>612</v>
      </c>
      <c r="C21" s="77" t="s">
        <v>592</v>
      </c>
      <c r="D21" s="78">
        <v>183000</v>
      </c>
      <c r="E21" s="14" t="s">
        <v>613</v>
      </c>
    </row>
    <row r="22" spans="1:5" ht="25.5">
      <c r="A22" s="75" t="s">
        <v>614</v>
      </c>
      <c r="B22" s="76" t="s">
        <v>615</v>
      </c>
      <c r="C22" s="77" t="s">
        <v>592</v>
      </c>
      <c r="D22" s="78">
        <v>146400</v>
      </c>
      <c r="E22" s="14" t="s">
        <v>605</v>
      </c>
    </row>
    <row r="23" spans="1:5" ht="25.5">
      <c r="A23" s="75" t="s">
        <v>616</v>
      </c>
      <c r="B23" s="76" t="s">
        <v>617</v>
      </c>
      <c r="C23" s="77" t="s">
        <v>592</v>
      </c>
      <c r="D23" s="78">
        <v>146400</v>
      </c>
      <c r="E23" s="14" t="s">
        <v>605</v>
      </c>
    </row>
    <row r="24" spans="1:5" ht="25.5">
      <c r="A24" s="75" t="s">
        <v>618</v>
      </c>
      <c r="B24" s="76" t="s">
        <v>619</v>
      </c>
      <c r="C24" s="77" t="s">
        <v>592</v>
      </c>
      <c r="D24" s="78">
        <v>219600</v>
      </c>
      <c r="E24" s="14" t="s">
        <v>620</v>
      </c>
    </row>
    <row r="25" spans="1:5" ht="25.5" customHeight="1">
      <c r="A25" s="75" t="s">
        <v>621</v>
      </c>
      <c r="B25" s="76" t="s">
        <v>622</v>
      </c>
      <c r="C25" s="77" t="s">
        <v>592</v>
      </c>
      <c r="D25" s="78">
        <v>218700</v>
      </c>
      <c r="E25" s="14" t="s">
        <v>623</v>
      </c>
    </row>
    <row r="26" spans="1:5" ht="25.5">
      <c r="A26" s="75" t="s">
        <v>624</v>
      </c>
      <c r="B26" s="76" t="s">
        <v>625</v>
      </c>
      <c r="C26" s="77" t="s">
        <v>592</v>
      </c>
      <c r="D26" s="78">
        <v>145800</v>
      </c>
      <c r="E26" s="14" t="s">
        <v>626</v>
      </c>
    </row>
    <row r="27" spans="1:5" ht="25.5">
      <c r="A27" s="75" t="s">
        <v>627</v>
      </c>
      <c r="B27" s="76" t="s">
        <v>628</v>
      </c>
      <c r="C27" s="77" t="s">
        <v>592</v>
      </c>
      <c r="D27" s="78">
        <v>182200</v>
      </c>
      <c r="E27" s="14" t="s">
        <v>629</v>
      </c>
    </row>
    <row r="28" spans="1:5" ht="25.5">
      <c r="A28" s="75" t="s">
        <v>630</v>
      </c>
      <c r="B28" s="76" t="s">
        <v>631</v>
      </c>
      <c r="C28" s="77" t="s">
        <v>592</v>
      </c>
      <c r="D28" s="78">
        <v>72900</v>
      </c>
      <c r="E28" s="14" t="s">
        <v>632</v>
      </c>
    </row>
    <row r="29" spans="1:5" ht="12.75">
      <c r="A29" s="75" t="s">
        <v>633</v>
      </c>
      <c r="B29" s="76" t="s">
        <v>634</v>
      </c>
      <c r="C29" s="77" t="s">
        <v>592</v>
      </c>
      <c r="D29" s="78">
        <v>72900</v>
      </c>
      <c r="E29" s="14" t="s">
        <v>632</v>
      </c>
    </row>
    <row r="30" spans="1:5" ht="12.75">
      <c r="A30" s="79" t="s">
        <v>375</v>
      </c>
      <c r="B30" s="80" t="s">
        <v>635</v>
      </c>
      <c r="C30" s="77" t="s">
        <v>592</v>
      </c>
      <c r="D30" s="78">
        <v>218700</v>
      </c>
      <c r="E30" s="14" t="s">
        <v>623</v>
      </c>
    </row>
    <row r="31" spans="1:5" ht="12.75">
      <c r="A31" s="81"/>
      <c r="B31" s="121" t="s">
        <v>636</v>
      </c>
      <c r="C31" s="121"/>
      <c r="D31" s="121"/>
      <c r="E31" s="121"/>
    </row>
    <row r="33" spans="1:5" ht="12.75">
      <c r="A33" s="82"/>
      <c r="D33" s="84"/>
      <c r="E33" s="84"/>
    </row>
    <row r="34" spans="1:2" ht="12.75">
      <c r="A34" s="122" t="s">
        <v>637</v>
      </c>
      <c r="B34" s="122"/>
    </row>
  </sheetData>
  <sheetProtection/>
  <mergeCells count="15">
    <mergeCell ref="B31:E31"/>
    <mergeCell ref="D33:E33"/>
    <mergeCell ref="A34:B34"/>
    <mergeCell ref="A10:A12"/>
    <mergeCell ref="B10:B12"/>
    <mergeCell ref="C10:C12"/>
    <mergeCell ref="D10:D12"/>
    <mergeCell ref="E10:E12"/>
    <mergeCell ref="B13:D13"/>
    <mergeCell ref="A2:E2"/>
    <mergeCell ref="A3:E3"/>
    <mergeCell ref="C4:E4"/>
    <mergeCell ref="B6:D6"/>
    <mergeCell ref="A7:E7"/>
    <mergeCell ref="B8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28.375" style="0" customWidth="1"/>
    <col min="3" max="3" width="10.625" style="0" customWidth="1"/>
    <col min="4" max="4" width="10.75390625" style="0" customWidth="1"/>
    <col min="5" max="6" width="10.625" style="0" customWidth="1"/>
  </cols>
  <sheetData>
    <row r="2" spans="2:6" ht="12.75">
      <c r="B2" s="84" t="s">
        <v>638</v>
      </c>
      <c r="C2" s="84"/>
      <c r="D2" s="84"/>
      <c r="E2" s="84"/>
      <c r="F2" s="84"/>
    </row>
    <row r="3" ht="12.75">
      <c r="C3" t="s">
        <v>31</v>
      </c>
    </row>
    <row r="4" spans="3:6" ht="12.75">
      <c r="C4" s="84" t="s">
        <v>639</v>
      </c>
      <c r="D4" s="84"/>
      <c r="E4" s="84"/>
      <c r="F4" s="84"/>
    </row>
    <row r="5" spans="3:6" ht="12.75">
      <c r="C5" s="84" t="s">
        <v>640</v>
      </c>
      <c r="D5" s="84"/>
      <c r="E5" s="84"/>
      <c r="F5" s="84"/>
    </row>
    <row r="6" spans="1:6" ht="12.75">
      <c r="A6" s="84"/>
      <c r="B6" s="84"/>
      <c r="C6" s="84"/>
      <c r="D6" s="84"/>
      <c r="E6" s="84"/>
      <c r="F6" s="84"/>
    </row>
    <row r="7" spans="1:6" ht="12.75">
      <c r="A7" s="84" t="s">
        <v>641</v>
      </c>
      <c r="B7" s="84"/>
      <c r="C7" s="84"/>
      <c r="D7" s="84"/>
      <c r="E7" s="84"/>
      <c r="F7" s="84"/>
    </row>
    <row r="8" spans="1:6" ht="40.5" customHeight="1">
      <c r="A8" s="134" t="s">
        <v>642</v>
      </c>
      <c r="B8" s="134"/>
      <c r="C8" s="134"/>
      <c r="D8" s="134"/>
      <c r="E8" s="134"/>
      <c r="F8" s="134"/>
    </row>
    <row r="10" spans="1:6" ht="25.5">
      <c r="A10" s="2" t="s">
        <v>1</v>
      </c>
      <c r="B10" s="2" t="s">
        <v>2</v>
      </c>
      <c r="C10" s="2" t="s">
        <v>14</v>
      </c>
      <c r="D10" s="2" t="s">
        <v>35</v>
      </c>
      <c r="E10" s="2" t="s">
        <v>36</v>
      </c>
      <c r="F10" s="2" t="s">
        <v>37</v>
      </c>
    </row>
    <row r="11" spans="1:6" ht="12.75">
      <c r="A11" s="2">
        <v>1</v>
      </c>
      <c r="B11" s="92" t="s">
        <v>643</v>
      </c>
      <c r="C11" s="92"/>
      <c r="D11" s="92"/>
      <c r="E11" s="92"/>
      <c r="F11" s="92"/>
    </row>
    <row r="12" spans="1:6" ht="24.75" customHeight="1">
      <c r="A12" s="2">
        <v>1.1</v>
      </c>
      <c r="B12" s="2" t="s">
        <v>644</v>
      </c>
      <c r="C12" s="2" t="s">
        <v>645</v>
      </c>
      <c r="D12" s="2">
        <v>15.28</v>
      </c>
      <c r="E12" s="2">
        <v>0</v>
      </c>
      <c r="F12" s="2">
        <f>D12+E12</f>
        <v>15.28</v>
      </c>
    </row>
    <row r="13" spans="1:6" ht="26.25" customHeight="1">
      <c r="A13" s="2" t="s">
        <v>646</v>
      </c>
      <c r="B13" s="2" t="s">
        <v>647</v>
      </c>
      <c r="C13" s="2" t="s">
        <v>645</v>
      </c>
      <c r="D13" s="2">
        <v>8.27</v>
      </c>
      <c r="E13" s="2">
        <v>0</v>
      </c>
      <c r="F13" s="2">
        <f>D13+E13</f>
        <v>8.27</v>
      </c>
    </row>
    <row r="14" spans="1:6" ht="24.75" customHeight="1">
      <c r="A14" s="2" t="s">
        <v>648</v>
      </c>
      <c r="B14" s="2" t="s">
        <v>649</v>
      </c>
      <c r="C14" s="2" t="s">
        <v>111</v>
      </c>
      <c r="D14" s="2">
        <v>12.39</v>
      </c>
      <c r="E14" s="2"/>
      <c r="F14" s="2">
        <f>D14+E14</f>
        <v>12.39</v>
      </c>
    </row>
    <row r="19" spans="1:6" ht="12.75">
      <c r="A19" s="96" t="s">
        <v>650</v>
      </c>
      <c r="B19" s="96"/>
      <c r="C19" s="96"/>
      <c r="D19" s="96"/>
      <c r="E19" s="96"/>
      <c r="F19" s="96"/>
    </row>
  </sheetData>
  <sheetProtection/>
  <mergeCells count="8">
    <mergeCell ref="B11:F11"/>
    <mergeCell ref="A19:F19"/>
    <mergeCell ref="B2:F2"/>
    <mergeCell ref="C4:F4"/>
    <mergeCell ref="C5:F5"/>
    <mergeCell ref="A6:F6"/>
    <mergeCell ref="A7:F7"/>
    <mergeCell ref="A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Vania</dc:creator>
  <cp:keywords/>
  <dc:description/>
  <cp:lastModifiedBy>Администратор</cp:lastModifiedBy>
  <cp:lastPrinted>2011-12-19T14:39:09Z</cp:lastPrinted>
  <dcterms:created xsi:type="dcterms:W3CDTF">2008-02-20T06:05:20Z</dcterms:created>
  <dcterms:modified xsi:type="dcterms:W3CDTF">2017-02-02T13:29:10Z</dcterms:modified>
  <cp:category/>
  <cp:version/>
  <cp:contentType/>
  <cp:contentStatus/>
</cp:coreProperties>
</file>